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73.102.21\生活環境課\経営比較分析表\令和元年度(平成30年度決算)\"/>
    </mc:Choice>
  </mc:AlternateContent>
  <workbookProtection workbookAlgorithmName="SHA-512" workbookHashValue="7QaOdI08boB6zqYUF7H1wDVX5WnOaF5UvDO5r7qhSRFFhxWW5niGMe1W+5KPb7Gf6nd4ZjgYkbNffSTO3ssLbw==" workbookSaltValue="VJz5Ds4HxLNCCSGLw8z4Vg==" workbookSpinCount="100000" lockStructure="1"/>
  <bookViews>
    <workbookView xWindow="0" yWindow="0" windowWidth="20490" windowHeight="814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<sst xmlns="http://schemas.openxmlformats.org/spreadsheetml/2006/main" count="286" uniqueCount="108">
  <si>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</si>
  <si>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</si>
  <si>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</si>
  <si>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</si>
  <si>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</si>
  <si>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</si>
  <si>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</si>
  <si>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</si>
  <si>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</si>
  <si>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</si>
  <si>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</si>
  <si>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</si>
  <si>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</si>
  <si>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</si>
  <si>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</si>
  <si>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</si>
  <si>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</si>
  <si>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</si>
  <si>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</si>
  <si>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</si>
  <si>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</si>
  <si>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</si>
  <si>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</si>
  <si>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</si>
  <si>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</si>
  <si>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</si>
  <si>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</si>
  <si>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</si>
  <si>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</si>
  <si>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</si>
  <si>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</si>
  <si>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</si>
  <si>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</si>
  <si>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</si>
  <si>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</si>
  <si>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</si>
  <si>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</si>
  <si>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</si>
  <si>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</si>
  <si>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</si>
  <si>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</si>
  <si>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</si>
  <si>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</si>
  <si>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</si>
  <si>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</si>
  <si>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</si>
  <si>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</si>
  <si>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</si>
  <si>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</si>
  <si>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</si>
  <si>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</si>
  <si>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</si>
  <si>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</si>
  <si>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</si>
  <si>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</si>
  <si>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</si>
  <si>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</si>
  <si>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</si>
  <si>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</si>
  <si>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</si>
  <si>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</si>
  <si>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</si>
  <si>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</si>
  <si>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</si>
  <si>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</si>
  <si>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</si>
  <si>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</si>
  <si>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</si>
  <si>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</si>
  <si>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</si>
  <si>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</si>
  <si>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</si>
  <si>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</si>
  <si>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</si>
  <si>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</si>
  <si>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</si>
  <si>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</si>
  <si>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</si>
  <si>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</si>
  <si>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</si>
  <si>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</si>
  <si>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</si>
  <si>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</si>
  <si>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</si>
  <si>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</si>
  <si>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</si>
  <si>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</si>
  <si>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</si>
  <si>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</si>
  <si>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</si>
  <si>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</si>
  <si>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</si>
  <si>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</si>
  <si>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印南町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</si>
  <si>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</si>
  <si>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</si>
  <si>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</si>
  <si>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</si>
  <si>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</si>
  <si>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</si>
  <si>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</si>
  <si>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</si>
  <si>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</si>
  <si>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</si>
  <si>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</si>
  <si>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①経常収支比率は2年連続で100%を下回っており、②累積欠損金比率についても、2年続けて上昇している。移行初年度から赤字状態が継続しており、引き続き経費削減に努め、適正な収益の確保を検討する。
③流動比率は、前年度から減少し類似団体平均とも大きな差があるが、現状では短期的な支払能力を有していると言える。
④企業債残高対給水収益比率は前年度から減少しているが、類似団体を上回っている。移行前の簡水統合事業において企業債を財源としたことで残高が増加したためである。
⑤料金回収率については、2年連続で100%を下回り、給水に関わる費用を給水収益で賄えきれていないこととなった。①②に記載したように適正な収益の確保を検討する。
⑥給水原価は類似団体を下回り、比較的安価となっているが、前述したように適正な収益が確保されていないため、引き続き経費削減に努める。
⑦施設利用率は、90%に到達し高水準となっており、適切な施設規模であると言える。
⑧有収率は70%と低く、漏水調査を実施するなど適切に維持管理を行っていく。</t>
    <rPh sb="1" eb="3">
      <t>ケイジョウ</t>
    </rPh>
    <rPh sb="3" eb="5">
      <t>シュウシ</t>
    </rPh>
    <rPh sb="5" eb="7">
      <t>ヒリツ</t>
    </rPh>
    <rPh sb="9" eb="10">
      <t>ネン</t>
    </rPh>
    <rPh sb="10" eb="12">
      <t>レンゾク</t>
    </rPh>
    <rPh sb="18" eb="20">
      <t>シタマワ</t>
    </rPh>
    <rPh sb="26" eb="28">
      <t>ルイセキ</t>
    </rPh>
    <rPh sb="28" eb="30">
      <t>ケッソン</t>
    </rPh>
    <rPh sb="30" eb="31">
      <t>キン</t>
    </rPh>
    <rPh sb="31" eb="33">
      <t>ヒリツ</t>
    </rPh>
    <rPh sb="40" eb="41">
      <t>ネン</t>
    </rPh>
    <rPh sb="41" eb="42">
      <t>ツヅ</t>
    </rPh>
    <rPh sb="44" eb="46">
      <t>ジョウショウ</t>
    </rPh>
    <rPh sb="51" eb="53">
      <t>イコウ</t>
    </rPh>
    <rPh sb="53" eb="56">
      <t>ショネンド</t>
    </rPh>
    <rPh sb="58" eb="60">
      <t>アカジ</t>
    </rPh>
    <rPh sb="60" eb="62">
      <t>ジョウタイ</t>
    </rPh>
    <rPh sb="63" eb="65">
      <t>ケイゾク</t>
    </rPh>
    <rPh sb="70" eb="71">
      <t>ヒ</t>
    </rPh>
    <rPh sb="72" eb="73">
      <t>ツヅ</t>
    </rPh>
    <rPh sb="74" eb="76">
      <t>ケイヒ</t>
    </rPh>
    <rPh sb="76" eb="78">
      <t>サクゲン</t>
    </rPh>
    <rPh sb="79" eb="80">
      <t>ツト</t>
    </rPh>
    <rPh sb="82" eb="84">
      <t>テキセイ</t>
    </rPh>
    <rPh sb="85" eb="87">
      <t>シュウエキ</t>
    </rPh>
    <rPh sb="88" eb="90">
      <t>カクホ</t>
    </rPh>
    <rPh sb="91" eb="93">
      <t>ケントウ</t>
    </rPh>
    <rPh sb="98" eb="100">
      <t>リュウドウ</t>
    </rPh>
    <rPh sb="100" eb="102">
      <t>ヒリツ</t>
    </rPh>
    <rPh sb="104" eb="107">
      <t>ゼンネンド</t>
    </rPh>
    <rPh sb="109" eb="111">
      <t>ゲンショウ</t>
    </rPh>
    <rPh sb="112" eb="114">
      <t>ルイジ</t>
    </rPh>
    <rPh sb="114" eb="116">
      <t>ダンタイ</t>
    </rPh>
    <rPh sb="116" eb="118">
      <t>ヘイキン</t>
    </rPh>
    <rPh sb="120" eb="121">
      <t>オオ</t>
    </rPh>
    <rPh sb="123" eb="124">
      <t>サ</t>
    </rPh>
    <rPh sb="129" eb="131">
      <t>ゲンジョウ</t>
    </rPh>
    <rPh sb="133" eb="135">
      <t>タンキ</t>
    </rPh>
    <rPh sb="135" eb="136">
      <t>テキ</t>
    </rPh>
    <rPh sb="137" eb="139">
      <t>シハライ</t>
    </rPh>
    <rPh sb="139" eb="141">
      <t>ノウリョク</t>
    </rPh>
    <rPh sb="142" eb="143">
      <t>ユウ</t>
    </rPh>
    <rPh sb="148" eb="149">
      <t>イ</t>
    </rPh>
    <rPh sb="154" eb="156">
      <t>キギョウ</t>
    </rPh>
    <rPh sb="156" eb="157">
      <t>サイ</t>
    </rPh>
    <rPh sb="157" eb="159">
      <t>ザンダカ</t>
    </rPh>
    <rPh sb="159" eb="160">
      <t>タイ</t>
    </rPh>
    <rPh sb="160" eb="162">
      <t>キュウスイ</t>
    </rPh>
    <rPh sb="162" eb="164">
      <t>シュウエキ</t>
    </rPh>
    <rPh sb="164" eb="166">
      <t>ヒリツ</t>
    </rPh>
    <rPh sb="167" eb="170">
      <t>ゼンネンド</t>
    </rPh>
    <rPh sb="172" eb="174">
      <t>ゲンショウ</t>
    </rPh>
    <rPh sb="180" eb="182">
      <t>ルイジ</t>
    </rPh>
    <rPh sb="182" eb="184">
      <t>ダンタイ</t>
    </rPh>
    <rPh sb="185" eb="187">
      <t>ウワマワ</t>
    </rPh>
    <rPh sb="192" eb="194">
      <t>イコウ</t>
    </rPh>
    <rPh sb="194" eb="195">
      <t>マエ</t>
    </rPh>
    <rPh sb="196" eb="197">
      <t>カン</t>
    </rPh>
    <rPh sb="197" eb="198">
      <t>スイ</t>
    </rPh>
    <rPh sb="198" eb="200">
      <t>トウゴウ</t>
    </rPh>
    <rPh sb="200" eb="202">
      <t>ジギョウ</t>
    </rPh>
    <rPh sb="206" eb="208">
      <t>キギョウ</t>
    </rPh>
    <rPh sb="208" eb="209">
      <t>サイ</t>
    </rPh>
    <rPh sb="210" eb="212">
      <t>ザイゲン</t>
    </rPh>
    <rPh sb="218" eb="220">
      <t>ザンダカ</t>
    </rPh>
    <rPh sb="221" eb="223">
      <t>ゾウカ</t>
    </rPh>
    <rPh sb="233" eb="235">
      <t>リョウキン</t>
    </rPh>
    <rPh sb="235" eb="237">
      <t>カイシュウ</t>
    </rPh>
    <rPh sb="237" eb="238">
      <t>リツ</t>
    </rPh>
    <rPh sb="245" eb="246">
      <t>ネン</t>
    </rPh>
    <rPh sb="246" eb="248">
      <t>レンゾク</t>
    </rPh>
    <rPh sb="254" eb="256">
      <t>シタマワ</t>
    </rPh>
    <rPh sb="258" eb="260">
      <t>キュウスイ</t>
    </rPh>
    <rPh sb="261" eb="262">
      <t>カカ</t>
    </rPh>
    <rPh sb="264" eb="266">
      <t>ヒヨウ</t>
    </rPh>
    <rPh sb="267" eb="269">
      <t>キュウスイ</t>
    </rPh>
    <rPh sb="269" eb="271">
      <t>シュウエキ</t>
    </rPh>
    <rPh sb="272" eb="273">
      <t>マカナ</t>
    </rPh>
    <rPh sb="290" eb="292">
      <t>キサイ</t>
    </rPh>
    <rPh sb="297" eb="299">
      <t>テキセイ</t>
    </rPh>
    <rPh sb="300" eb="302">
      <t>シュウエキ</t>
    </rPh>
    <rPh sb="303" eb="305">
      <t>カクホ</t>
    </rPh>
    <rPh sb="306" eb="308">
      <t>ケントウ</t>
    </rPh>
    <rPh sb="313" eb="315">
      <t>キュウスイ</t>
    </rPh>
    <rPh sb="315" eb="317">
      <t>ゲンカ</t>
    </rPh>
    <rPh sb="318" eb="320">
      <t>ルイジ</t>
    </rPh>
    <rPh sb="320" eb="322">
      <t>ダンタイ</t>
    </rPh>
    <rPh sb="323" eb="325">
      <t>シタマワ</t>
    </rPh>
    <rPh sb="327" eb="329">
      <t>ヒカク</t>
    </rPh>
    <rPh sb="329" eb="330">
      <t>テキ</t>
    </rPh>
    <rPh sb="330" eb="332">
      <t>アンカ</t>
    </rPh>
    <rPh sb="340" eb="342">
      <t>ゼンジュツ</t>
    </rPh>
    <rPh sb="347" eb="349">
      <t>テキセイ</t>
    </rPh>
    <rPh sb="350" eb="352">
      <t>シュウエキ</t>
    </rPh>
    <rPh sb="353" eb="355">
      <t>カクホ</t>
    </rPh>
    <rPh sb="364" eb="365">
      <t>ヒ</t>
    </rPh>
    <rPh sb="366" eb="367">
      <t>ツヅ</t>
    </rPh>
    <rPh sb="368" eb="370">
      <t>ケイヒ</t>
    </rPh>
    <rPh sb="370" eb="372">
      <t>サクゲン</t>
    </rPh>
    <rPh sb="373" eb="374">
      <t>ツト</t>
    </rPh>
    <rPh sb="379" eb="381">
      <t>シセツ</t>
    </rPh>
    <rPh sb="381" eb="383">
      <t>リヨウ</t>
    </rPh>
    <rPh sb="383" eb="384">
      <t>リツ</t>
    </rPh>
    <rPh sb="390" eb="392">
      <t>トウタツ</t>
    </rPh>
    <rPh sb="393" eb="396">
      <t>コウスイジュン</t>
    </rPh>
    <rPh sb="403" eb="405">
      <t>テキセツ</t>
    </rPh>
    <rPh sb="406" eb="408">
      <t>シセツ</t>
    </rPh>
    <rPh sb="408" eb="410">
      <t>キボ</t>
    </rPh>
    <rPh sb="414" eb="415">
      <t>イ</t>
    </rPh>
    <rPh sb="420" eb="422">
      <t>ユウシュウ</t>
    </rPh>
    <rPh sb="422" eb="423">
      <t>リツ</t>
    </rPh>
    <rPh sb="428" eb="429">
      <t>ヒク</t>
    </rPh>
    <rPh sb="431" eb="433">
      <t>ロウスイ</t>
    </rPh>
    <rPh sb="433" eb="435">
      <t>チョウサ</t>
    </rPh>
    <rPh sb="436" eb="438">
      <t>ジッシ</t>
    </rPh>
    <rPh sb="442" eb="444">
      <t>テキセツ</t>
    </rPh>
    <rPh sb="445" eb="447">
      <t>イジ</t>
    </rPh>
    <rPh sb="447" eb="449">
      <t>カンリ</t>
    </rPh>
    <rPh sb="450" eb="451">
      <t>オコナ</t>
    </rPh>
    <phoneticPr fontId="4"/>
  </si>
  <si>
    <t>29年度から法適用事業として開始したため、減価償却率は低く位置している。また管路経年化率についても現在のところ発生していない。今後の大量更新に備えた経営改善を図り、計画的な投資を行っていく。</t>
    <rPh sb="2" eb="4">
      <t>ネンド</t>
    </rPh>
    <rPh sb="6" eb="7">
      <t>ホウ</t>
    </rPh>
    <rPh sb="7" eb="9">
      <t>テキヨウ</t>
    </rPh>
    <rPh sb="9" eb="11">
      <t>ジギョウ</t>
    </rPh>
    <rPh sb="14" eb="16">
      <t>カイシ</t>
    </rPh>
    <rPh sb="21" eb="23">
      <t>ゲンカ</t>
    </rPh>
    <rPh sb="23" eb="25">
      <t>ショウキャク</t>
    </rPh>
    <rPh sb="25" eb="26">
      <t>リツ</t>
    </rPh>
    <rPh sb="27" eb="28">
      <t>ヒク</t>
    </rPh>
    <rPh sb="29" eb="31">
      <t>イチ</t>
    </rPh>
    <rPh sb="38" eb="40">
      <t>カンロ</t>
    </rPh>
    <rPh sb="40" eb="43">
      <t>ケイネンカ</t>
    </rPh>
    <rPh sb="43" eb="44">
      <t>リツ</t>
    </rPh>
    <rPh sb="49" eb="51">
      <t>ゲンザイ</t>
    </rPh>
    <rPh sb="55" eb="57">
      <t>ハッセイ</t>
    </rPh>
    <rPh sb="63" eb="65">
      <t>コンゴ</t>
    </rPh>
    <rPh sb="66" eb="68">
      <t>タイリョウ</t>
    </rPh>
    <rPh sb="68" eb="70">
      <t>コウシン</t>
    </rPh>
    <rPh sb="71" eb="72">
      <t>ソナ</t>
    </rPh>
    <rPh sb="74" eb="76">
      <t>ケイエイ</t>
    </rPh>
    <rPh sb="76" eb="78">
      <t>カイゼン</t>
    </rPh>
    <rPh sb="79" eb="80">
      <t>ハカ</t>
    </rPh>
    <rPh sb="82" eb="85">
      <t>ケイカクテキ</t>
    </rPh>
    <rPh sb="86" eb="88">
      <t>トウシ</t>
    </rPh>
    <rPh sb="89" eb="90">
      <t>オコナ</t>
    </rPh>
    <phoneticPr fontId="4"/>
  </si>
  <si>
    <t>経常収支比率の赤字、累積欠損金の増加が継続している。今後の施設・管路更新に備えて経営改善は必要となっており、早期の改善を検討する。また投資については近年の給水人口に伴い給水需要が低下していることから、次回更新時には適切な施設規模となるよう検討を行い、施設・管路更新には優先順位を定めて効率的に実施していく。</t>
    <rPh sb="0" eb="2">
      <t>ケイジョウ</t>
    </rPh>
    <rPh sb="2" eb="4">
      <t>シュウシ</t>
    </rPh>
    <rPh sb="4" eb="6">
      <t>ヒリツ</t>
    </rPh>
    <rPh sb="7" eb="9">
      <t>アカジ</t>
    </rPh>
    <rPh sb="10" eb="12">
      <t>ルイセキ</t>
    </rPh>
    <rPh sb="12" eb="15">
      <t>ケッソンキン</t>
    </rPh>
    <rPh sb="16" eb="17">
      <t>ゾウ</t>
    </rPh>
    <rPh sb="17" eb="18">
      <t>カ</t>
    </rPh>
    <rPh sb="19" eb="21">
      <t>ケイゾク</t>
    </rPh>
    <rPh sb="26" eb="28">
      <t>コンゴ</t>
    </rPh>
    <rPh sb="29" eb="31">
      <t>シセツ</t>
    </rPh>
    <rPh sb="32" eb="34">
      <t>カンロ</t>
    </rPh>
    <rPh sb="34" eb="36">
      <t>コウシン</t>
    </rPh>
    <rPh sb="37" eb="38">
      <t>ソナ</t>
    </rPh>
    <rPh sb="40" eb="42">
      <t>ケイエイ</t>
    </rPh>
    <rPh sb="42" eb="44">
      <t>カイゼン</t>
    </rPh>
    <rPh sb="45" eb="47">
      <t>ヒツヨウ</t>
    </rPh>
    <rPh sb="54" eb="56">
      <t>ソウキ</t>
    </rPh>
    <rPh sb="57" eb="59">
      <t>カイゼン</t>
    </rPh>
    <rPh sb="60" eb="62">
      <t>ケントウ</t>
    </rPh>
    <rPh sb="67" eb="69">
      <t>トウシ</t>
    </rPh>
    <rPh sb="74" eb="76">
      <t>キンネン</t>
    </rPh>
    <rPh sb="77" eb="79">
      <t>キュウスイ</t>
    </rPh>
    <rPh sb="79" eb="81">
      <t>ジンコウ</t>
    </rPh>
    <rPh sb="82" eb="83">
      <t>トモナ</t>
    </rPh>
    <rPh sb="84" eb="86">
      <t>キュウスイ</t>
    </rPh>
    <rPh sb="86" eb="88">
      <t>ジュヨウ</t>
    </rPh>
    <rPh sb="89" eb="91">
      <t>テイカ</t>
    </rPh>
    <rPh sb="100" eb="102">
      <t>ジカイ</t>
    </rPh>
    <rPh sb="102" eb="104">
      <t>コウシン</t>
    </rPh>
    <rPh sb="104" eb="105">
      <t>ジ</t>
    </rPh>
    <rPh sb="107" eb="109">
      <t>テキセツ</t>
    </rPh>
    <rPh sb="110" eb="112">
      <t>シセツ</t>
    </rPh>
    <rPh sb="112" eb="114">
      <t>キボ</t>
    </rPh>
    <rPh sb="119" eb="121">
      <t>ケントウ</t>
    </rPh>
    <rPh sb="122" eb="123">
      <t>オコナ</t>
    </rPh>
    <rPh sb="125" eb="127">
      <t>シセツ</t>
    </rPh>
    <rPh sb="128" eb="130">
      <t>カンロ</t>
    </rPh>
    <rPh sb="130" eb="132">
      <t>コウシン</t>
    </rPh>
    <rPh sb="139" eb="140">
      <t>サダ</t>
    </rPh>
    <rPh sb="142" eb="144">
      <t>コウリツ</t>
    </rPh>
    <rPh sb="144" eb="145">
      <t>テキ</t>
    </rPh>
    <rPh sb="146" eb="14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</si>
</sst>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0.21</c:v>
                </c:pt>
                <c:pt idx="4">
                  <c:v>0.16</c:v>
                </c:pt>
              </c:numCache>
            </c:numRef>
          </c:val>
          <c:extLst xmlns:c16r2="http://schemas.microsoft.com/office/drawing/2015/06/chart">
            <c:ext xmlns:c16="http://schemas.microsoft.com/office/drawing/2014/chart" uri="{C3380CC4-5D6E-409C-BE32-E72D297353CC}">
              <c16:uniqueId val="{00000000-39E5-43F5-9C18-4017933C79DB}"/>
            </c:ext>
          </c:extLst>
        </c:ser>
        <c:dLbls>
          <c:showLegendKey val="0"/>
          <c:showVal val="0"/>
          <c:showCatName val="0"/>
          <c:showSerName val="0"/>
          <c:showPercent val="0"/>
          <c:showBubbleSize val="0"/>
        </c:dLbls>
        <c:gapWidth val="150"/>
        <c:axId val="181096160"/>
        <c:axId val="18005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0.44</c:v>
                </c:pt>
                <c:pt idx="4">
                  <c:v>0.52</c:v>
                </c:pt>
              </c:numCache>
            </c:numRef>
          </c:val>
          <c:smooth val="0"/>
          <c:extLst xmlns:c16r2="http://schemas.microsoft.com/office/drawing/2015/06/chart">
            <c:ext xmlns:c16="http://schemas.microsoft.com/office/drawing/2014/chart" uri="{C3380CC4-5D6E-409C-BE32-E72D297353CC}">
              <c16:uniqueId val="{00000001-39E5-43F5-9C18-4017933C79DB}"/>
            </c:ext>
          </c:extLst>
        </c:ser>
        <c:dLbls>
          <c:showLegendKey val="0"/>
          <c:showVal val="0"/>
          <c:showCatName val="0"/>
          <c:showSerName val="0"/>
          <c:showPercent val="0"/>
          <c:showBubbleSize val="0"/>
        </c:dLbls>
        <c:marker val="1"/>
        <c:smooth val="0"/>
        <c:axId val="181096160"/>
        <c:axId val="180055704"/>
      </c:lineChart>
      <c:dateAx>
        <c:axId val="181096160"/>
        <c:scaling>
          <c:orientation val="minMax"/>
        </c:scaling>
        <c:delete val="1"/>
        <c:axPos val="b"/>
        <c:numFmt formatCode="ge" sourceLinked="1"/>
        <c:majorTickMark val="none"/>
        <c:minorTickMark val="none"/>
        <c:tickLblPos val="none"/>
        <c:crossAx val="180055704"/>
        <c:crosses val="autoZero"/>
        <c:auto val="1"/>
        <c:lblOffset val="100"/>
        <c:baseTimeUnit val="years"/>
      </c:dateAx>
      <c:valAx>
        <c:axId val="18005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9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0</c:v>
                </c:pt>
                <c:pt idx="3">
                  <c:v>76.05</c:v>
                </c:pt>
                <c:pt idx="4">
                  <c:v>90.31</c:v>
                </c:pt>
              </c:numCache>
            </c:numRef>
          </c:val>
          <c:extLst xmlns:c16r2="http://schemas.microsoft.com/office/drawing/2015/06/chart">
            <c:ext xmlns:c16="http://schemas.microsoft.com/office/drawing/2014/chart" uri="{C3380CC4-5D6E-409C-BE32-E72D297353CC}">
              <c16:uniqueId val="{00000000-C7BA-4BEA-9F4E-124F9731C873}"/>
            </c:ext>
          </c:extLst>
        </c:ser>
        <c:dLbls>
          <c:showLegendKey val="0"/>
          <c:showVal val="0"/>
          <c:showCatName val="0"/>
          <c:showSerName val="0"/>
          <c:showPercent val="0"/>
          <c:showBubbleSize val="0"/>
        </c:dLbls>
        <c:gapWidth val="150"/>
        <c:axId val="247587960"/>
        <c:axId val="24758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50.24</c:v>
                </c:pt>
                <c:pt idx="4">
                  <c:v>50.29</c:v>
                </c:pt>
              </c:numCache>
            </c:numRef>
          </c:val>
          <c:smooth val="0"/>
          <c:extLst xmlns:c16r2="http://schemas.microsoft.com/office/drawing/2015/06/chart">
            <c:ext xmlns:c16="http://schemas.microsoft.com/office/drawing/2014/chart" uri="{C3380CC4-5D6E-409C-BE32-E72D297353CC}">
              <c16:uniqueId val="{00000001-C7BA-4BEA-9F4E-124F9731C873}"/>
            </c:ext>
          </c:extLst>
        </c:ser>
        <c:dLbls>
          <c:showLegendKey val="0"/>
          <c:showVal val="0"/>
          <c:showCatName val="0"/>
          <c:showSerName val="0"/>
          <c:showPercent val="0"/>
          <c:showBubbleSize val="0"/>
        </c:dLbls>
        <c:marker val="1"/>
        <c:smooth val="0"/>
        <c:axId val="247587960"/>
        <c:axId val="247588352"/>
      </c:lineChart>
      <c:dateAx>
        <c:axId val="247587960"/>
        <c:scaling>
          <c:orientation val="minMax"/>
        </c:scaling>
        <c:delete val="1"/>
        <c:axPos val="b"/>
        <c:numFmt formatCode="ge" sourceLinked="1"/>
        <c:majorTickMark val="none"/>
        <c:minorTickMark val="none"/>
        <c:tickLblPos val="none"/>
        <c:crossAx val="247588352"/>
        <c:crosses val="autoZero"/>
        <c:auto val="1"/>
        <c:lblOffset val="100"/>
        <c:baseTimeUnit val="years"/>
      </c:dateAx>
      <c:valAx>
        <c:axId val="2475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58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0</c:v>
                </c:pt>
                <c:pt idx="3">
                  <c:v>72.48</c:v>
                </c:pt>
                <c:pt idx="4">
                  <c:v>70.95</c:v>
                </c:pt>
              </c:numCache>
            </c:numRef>
          </c:val>
          <c:extLst xmlns:c16r2="http://schemas.microsoft.com/office/drawing/2015/06/chart">
            <c:ext xmlns:c16="http://schemas.microsoft.com/office/drawing/2014/chart" uri="{C3380CC4-5D6E-409C-BE32-E72D297353CC}">
              <c16:uniqueId val="{00000000-8087-4230-8338-9478FC3A16BD}"/>
            </c:ext>
          </c:extLst>
        </c:ser>
        <c:dLbls>
          <c:showLegendKey val="0"/>
          <c:showVal val="0"/>
          <c:showCatName val="0"/>
          <c:showSerName val="0"/>
          <c:showPercent val="0"/>
          <c:showBubbleSize val="0"/>
        </c:dLbls>
        <c:gapWidth val="150"/>
        <c:axId val="247589528"/>
        <c:axId val="24758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8087-4230-8338-9478FC3A16BD}"/>
            </c:ext>
          </c:extLst>
        </c:ser>
        <c:dLbls>
          <c:showLegendKey val="0"/>
          <c:showVal val="0"/>
          <c:showCatName val="0"/>
          <c:showSerName val="0"/>
          <c:showPercent val="0"/>
          <c:showBubbleSize val="0"/>
        </c:dLbls>
        <c:marker val="1"/>
        <c:smooth val="0"/>
        <c:axId val="247589528"/>
        <c:axId val="247589920"/>
      </c:lineChart>
      <c:dateAx>
        <c:axId val="247589528"/>
        <c:scaling>
          <c:orientation val="minMax"/>
        </c:scaling>
        <c:delete val="1"/>
        <c:axPos val="b"/>
        <c:numFmt formatCode="ge" sourceLinked="1"/>
        <c:majorTickMark val="none"/>
        <c:minorTickMark val="none"/>
        <c:tickLblPos val="none"/>
        <c:crossAx val="247589920"/>
        <c:crosses val="autoZero"/>
        <c:auto val="1"/>
        <c:lblOffset val="100"/>
        <c:baseTimeUnit val="years"/>
      </c:dateAx>
      <c:valAx>
        <c:axId val="24758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58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0</c:v>
                </c:pt>
                <c:pt idx="3">
                  <c:v>88.28</c:v>
                </c:pt>
                <c:pt idx="4">
                  <c:v>86.95</c:v>
                </c:pt>
              </c:numCache>
            </c:numRef>
          </c:val>
          <c:extLst xmlns:c16r2="http://schemas.microsoft.com/office/drawing/2015/06/chart">
            <c:ext xmlns:c16="http://schemas.microsoft.com/office/drawing/2014/chart" uri="{C3380CC4-5D6E-409C-BE32-E72D297353CC}">
              <c16:uniqueId val="{00000000-8ED2-4CA9-BE4D-29CA46B0AFCA}"/>
            </c:ext>
          </c:extLst>
        </c:ser>
        <c:dLbls>
          <c:showLegendKey val="0"/>
          <c:showVal val="0"/>
          <c:showCatName val="0"/>
          <c:showSerName val="0"/>
          <c:showPercent val="0"/>
          <c:showBubbleSize val="0"/>
        </c:dLbls>
        <c:gapWidth val="150"/>
        <c:axId val="183316992"/>
        <c:axId val="18331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104.47</c:v>
                </c:pt>
                <c:pt idx="4">
                  <c:v>103.81</c:v>
                </c:pt>
              </c:numCache>
            </c:numRef>
          </c:val>
          <c:smooth val="0"/>
          <c:extLst xmlns:c16r2="http://schemas.microsoft.com/office/drawing/2015/06/chart">
            <c:ext xmlns:c16="http://schemas.microsoft.com/office/drawing/2014/chart" uri="{C3380CC4-5D6E-409C-BE32-E72D297353CC}">
              <c16:uniqueId val="{00000001-8ED2-4CA9-BE4D-29CA46B0AFCA}"/>
            </c:ext>
          </c:extLst>
        </c:ser>
        <c:dLbls>
          <c:showLegendKey val="0"/>
          <c:showVal val="0"/>
          <c:showCatName val="0"/>
          <c:showSerName val="0"/>
          <c:showPercent val="0"/>
          <c:showBubbleSize val="0"/>
        </c:dLbls>
        <c:marker val="1"/>
        <c:smooth val="0"/>
        <c:axId val="183316992"/>
        <c:axId val="183317384"/>
      </c:lineChart>
      <c:dateAx>
        <c:axId val="183316992"/>
        <c:scaling>
          <c:orientation val="minMax"/>
        </c:scaling>
        <c:delete val="1"/>
        <c:axPos val="b"/>
        <c:numFmt formatCode="ge" sourceLinked="1"/>
        <c:majorTickMark val="none"/>
        <c:minorTickMark val="none"/>
        <c:tickLblPos val="none"/>
        <c:crossAx val="183317384"/>
        <c:crosses val="autoZero"/>
        <c:auto val="1"/>
        <c:lblOffset val="100"/>
        <c:baseTimeUnit val="years"/>
      </c:dateAx>
      <c:valAx>
        <c:axId val="183317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3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0</c:v>
                </c:pt>
                <c:pt idx="3">
                  <c:v>4.32</c:v>
                </c:pt>
                <c:pt idx="4">
                  <c:v>8.39</c:v>
                </c:pt>
              </c:numCache>
            </c:numRef>
          </c:val>
          <c:extLst xmlns:c16r2="http://schemas.microsoft.com/office/drawing/2015/06/chart">
            <c:ext xmlns:c16="http://schemas.microsoft.com/office/drawing/2014/chart" uri="{C3380CC4-5D6E-409C-BE32-E72D297353CC}">
              <c16:uniqueId val="{00000000-A4A9-47FA-AD32-925293CF0810}"/>
            </c:ext>
          </c:extLst>
        </c:ser>
        <c:dLbls>
          <c:showLegendKey val="0"/>
          <c:showVal val="0"/>
          <c:showCatName val="0"/>
          <c:showSerName val="0"/>
          <c:showPercent val="0"/>
          <c:showBubbleSize val="0"/>
        </c:dLbls>
        <c:gapWidth val="150"/>
        <c:axId val="183318560"/>
        <c:axId val="18331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45.14</c:v>
                </c:pt>
                <c:pt idx="4">
                  <c:v>45.85</c:v>
                </c:pt>
              </c:numCache>
            </c:numRef>
          </c:val>
          <c:smooth val="0"/>
          <c:extLst xmlns:c16r2="http://schemas.microsoft.com/office/drawing/2015/06/chart">
            <c:ext xmlns:c16="http://schemas.microsoft.com/office/drawing/2014/chart" uri="{C3380CC4-5D6E-409C-BE32-E72D297353CC}">
              <c16:uniqueId val="{00000001-A4A9-47FA-AD32-925293CF0810}"/>
            </c:ext>
          </c:extLst>
        </c:ser>
        <c:dLbls>
          <c:showLegendKey val="0"/>
          <c:showVal val="0"/>
          <c:showCatName val="0"/>
          <c:showSerName val="0"/>
          <c:showPercent val="0"/>
          <c:showBubbleSize val="0"/>
        </c:dLbls>
        <c:marker val="1"/>
        <c:smooth val="0"/>
        <c:axId val="183318560"/>
        <c:axId val="183318952"/>
      </c:lineChart>
      <c:dateAx>
        <c:axId val="183318560"/>
        <c:scaling>
          <c:orientation val="minMax"/>
        </c:scaling>
        <c:delete val="1"/>
        <c:axPos val="b"/>
        <c:numFmt formatCode="ge" sourceLinked="1"/>
        <c:majorTickMark val="none"/>
        <c:minorTickMark val="none"/>
        <c:tickLblPos val="none"/>
        <c:crossAx val="183318952"/>
        <c:crosses val="autoZero"/>
        <c:auto val="1"/>
        <c:lblOffset val="100"/>
        <c:baseTimeUnit val="years"/>
      </c:dateAx>
      <c:valAx>
        <c:axId val="18331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6CA-4C2B-ADE8-D365BC5A3C67}"/>
            </c:ext>
          </c:extLst>
        </c:ser>
        <c:dLbls>
          <c:showLegendKey val="0"/>
          <c:showVal val="0"/>
          <c:showCatName val="0"/>
          <c:showSerName val="0"/>
          <c:showPercent val="0"/>
          <c:showBubbleSize val="0"/>
        </c:dLbls>
        <c:gapWidth val="150"/>
        <c:axId val="183320128"/>
        <c:axId val="24734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13.58</c:v>
                </c:pt>
                <c:pt idx="4">
                  <c:v>14.13</c:v>
                </c:pt>
              </c:numCache>
            </c:numRef>
          </c:val>
          <c:smooth val="0"/>
          <c:extLst xmlns:c16r2="http://schemas.microsoft.com/office/drawing/2015/06/chart">
            <c:ext xmlns:c16="http://schemas.microsoft.com/office/drawing/2014/chart" uri="{C3380CC4-5D6E-409C-BE32-E72D297353CC}">
              <c16:uniqueId val="{00000001-D6CA-4C2B-ADE8-D365BC5A3C67}"/>
            </c:ext>
          </c:extLst>
        </c:ser>
        <c:dLbls>
          <c:showLegendKey val="0"/>
          <c:showVal val="0"/>
          <c:showCatName val="0"/>
          <c:showSerName val="0"/>
          <c:showPercent val="0"/>
          <c:showBubbleSize val="0"/>
        </c:dLbls>
        <c:marker val="1"/>
        <c:smooth val="0"/>
        <c:axId val="183320128"/>
        <c:axId val="247341352"/>
      </c:lineChart>
      <c:dateAx>
        <c:axId val="183320128"/>
        <c:scaling>
          <c:orientation val="minMax"/>
        </c:scaling>
        <c:delete val="1"/>
        <c:axPos val="b"/>
        <c:numFmt formatCode="ge" sourceLinked="1"/>
        <c:majorTickMark val="none"/>
        <c:minorTickMark val="none"/>
        <c:tickLblPos val="none"/>
        <c:crossAx val="247341352"/>
        <c:crosses val="autoZero"/>
        <c:auto val="1"/>
        <c:lblOffset val="100"/>
        <c:baseTimeUnit val="years"/>
      </c:dateAx>
      <c:valAx>
        <c:axId val="24734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24.93</c:v>
                </c:pt>
                <c:pt idx="4">
                  <c:v>47.56</c:v>
                </c:pt>
              </c:numCache>
            </c:numRef>
          </c:val>
          <c:extLst xmlns:c16r2="http://schemas.microsoft.com/office/drawing/2015/06/chart">
            <c:ext xmlns:c16="http://schemas.microsoft.com/office/drawing/2014/chart" uri="{C3380CC4-5D6E-409C-BE32-E72D297353CC}">
              <c16:uniqueId val="{00000000-688D-431F-B703-B58DA8DAA5C6}"/>
            </c:ext>
          </c:extLst>
        </c:ser>
        <c:dLbls>
          <c:showLegendKey val="0"/>
          <c:showVal val="0"/>
          <c:showCatName val="0"/>
          <c:showSerName val="0"/>
          <c:showPercent val="0"/>
          <c:showBubbleSize val="0"/>
        </c:dLbls>
        <c:gapWidth val="150"/>
        <c:axId val="247344096"/>
        <c:axId val="24734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688D-431F-B703-B58DA8DAA5C6}"/>
            </c:ext>
          </c:extLst>
        </c:ser>
        <c:dLbls>
          <c:showLegendKey val="0"/>
          <c:showVal val="0"/>
          <c:showCatName val="0"/>
          <c:showSerName val="0"/>
          <c:showPercent val="0"/>
          <c:showBubbleSize val="0"/>
        </c:dLbls>
        <c:marker val="1"/>
        <c:smooth val="0"/>
        <c:axId val="247344096"/>
        <c:axId val="247344488"/>
      </c:lineChart>
      <c:dateAx>
        <c:axId val="247344096"/>
        <c:scaling>
          <c:orientation val="minMax"/>
        </c:scaling>
        <c:delete val="1"/>
        <c:axPos val="b"/>
        <c:numFmt formatCode="ge" sourceLinked="1"/>
        <c:majorTickMark val="none"/>
        <c:minorTickMark val="none"/>
        <c:tickLblPos val="none"/>
        <c:crossAx val="247344488"/>
        <c:crosses val="autoZero"/>
        <c:auto val="1"/>
        <c:lblOffset val="100"/>
        <c:baseTimeUnit val="years"/>
      </c:dateAx>
      <c:valAx>
        <c:axId val="247344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3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0</c:v>
                </c:pt>
                <c:pt idx="3">
                  <c:v>229.06</c:v>
                </c:pt>
                <c:pt idx="4">
                  <c:v>200.87</c:v>
                </c:pt>
              </c:numCache>
            </c:numRef>
          </c:val>
          <c:extLst xmlns:c16r2="http://schemas.microsoft.com/office/drawing/2015/06/chart">
            <c:ext xmlns:c16="http://schemas.microsoft.com/office/drawing/2014/chart" uri="{C3380CC4-5D6E-409C-BE32-E72D297353CC}">
              <c16:uniqueId val="{00000000-CE76-4F2F-8B79-FD9F8D3C147D}"/>
            </c:ext>
          </c:extLst>
        </c:ser>
        <c:dLbls>
          <c:showLegendKey val="0"/>
          <c:showVal val="0"/>
          <c:showCatName val="0"/>
          <c:showSerName val="0"/>
          <c:showPercent val="0"/>
          <c:showBubbleSize val="0"/>
        </c:dLbls>
        <c:gapWidth val="150"/>
        <c:axId val="247391104"/>
        <c:axId val="24739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293.23</c:v>
                </c:pt>
                <c:pt idx="4">
                  <c:v>300.14</c:v>
                </c:pt>
              </c:numCache>
            </c:numRef>
          </c:val>
          <c:smooth val="0"/>
          <c:extLst xmlns:c16r2="http://schemas.microsoft.com/office/drawing/2015/06/chart">
            <c:ext xmlns:c16="http://schemas.microsoft.com/office/drawing/2014/chart" uri="{C3380CC4-5D6E-409C-BE32-E72D297353CC}">
              <c16:uniqueId val="{00000001-CE76-4F2F-8B79-FD9F8D3C147D}"/>
            </c:ext>
          </c:extLst>
        </c:ser>
        <c:dLbls>
          <c:showLegendKey val="0"/>
          <c:showVal val="0"/>
          <c:showCatName val="0"/>
          <c:showSerName val="0"/>
          <c:showPercent val="0"/>
          <c:showBubbleSize val="0"/>
        </c:dLbls>
        <c:marker val="1"/>
        <c:smooth val="0"/>
        <c:axId val="247391104"/>
        <c:axId val="247391496"/>
      </c:lineChart>
      <c:dateAx>
        <c:axId val="247391104"/>
        <c:scaling>
          <c:orientation val="minMax"/>
        </c:scaling>
        <c:delete val="1"/>
        <c:axPos val="b"/>
        <c:numFmt formatCode="ge" sourceLinked="1"/>
        <c:majorTickMark val="none"/>
        <c:minorTickMark val="none"/>
        <c:tickLblPos val="none"/>
        <c:crossAx val="247391496"/>
        <c:crosses val="autoZero"/>
        <c:auto val="1"/>
        <c:lblOffset val="100"/>
        <c:baseTimeUnit val="years"/>
      </c:dateAx>
      <c:valAx>
        <c:axId val="247391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3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1088.77</c:v>
                </c:pt>
                <c:pt idx="4">
                  <c:v>1026.53</c:v>
                </c:pt>
              </c:numCache>
            </c:numRef>
          </c:val>
          <c:extLst xmlns:c16r2="http://schemas.microsoft.com/office/drawing/2015/06/chart">
            <c:ext xmlns:c16="http://schemas.microsoft.com/office/drawing/2014/chart" uri="{C3380CC4-5D6E-409C-BE32-E72D297353CC}">
              <c16:uniqueId val="{00000000-1013-44DE-99C0-47CE1F4058C9}"/>
            </c:ext>
          </c:extLst>
        </c:ser>
        <c:dLbls>
          <c:showLegendKey val="0"/>
          <c:showVal val="0"/>
          <c:showCatName val="0"/>
          <c:showSerName val="0"/>
          <c:showPercent val="0"/>
          <c:showBubbleSize val="0"/>
        </c:dLbls>
        <c:gapWidth val="150"/>
        <c:axId val="247390712"/>
        <c:axId val="24739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1013-44DE-99C0-47CE1F4058C9}"/>
            </c:ext>
          </c:extLst>
        </c:ser>
        <c:dLbls>
          <c:showLegendKey val="0"/>
          <c:showVal val="0"/>
          <c:showCatName val="0"/>
          <c:showSerName val="0"/>
          <c:showPercent val="0"/>
          <c:showBubbleSize val="0"/>
        </c:dLbls>
        <c:marker val="1"/>
        <c:smooth val="0"/>
        <c:axId val="247390712"/>
        <c:axId val="247392672"/>
      </c:lineChart>
      <c:dateAx>
        <c:axId val="247390712"/>
        <c:scaling>
          <c:orientation val="minMax"/>
        </c:scaling>
        <c:delete val="1"/>
        <c:axPos val="b"/>
        <c:numFmt formatCode="ge" sourceLinked="1"/>
        <c:majorTickMark val="none"/>
        <c:minorTickMark val="none"/>
        <c:tickLblPos val="none"/>
        <c:crossAx val="247392672"/>
        <c:crosses val="autoZero"/>
        <c:auto val="1"/>
        <c:lblOffset val="100"/>
        <c:baseTimeUnit val="years"/>
      </c:dateAx>
      <c:valAx>
        <c:axId val="247392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39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0</c:v>
                </c:pt>
                <c:pt idx="3">
                  <c:v>75.319999999999993</c:v>
                </c:pt>
                <c:pt idx="4">
                  <c:v>72.959999999999994</c:v>
                </c:pt>
              </c:numCache>
            </c:numRef>
          </c:val>
          <c:extLst xmlns:c16r2="http://schemas.microsoft.com/office/drawing/2015/06/chart">
            <c:ext xmlns:c16="http://schemas.microsoft.com/office/drawing/2014/chart" uri="{C3380CC4-5D6E-409C-BE32-E72D297353CC}">
              <c16:uniqueId val="{00000000-527A-42F6-AE42-7FB8E56393E9}"/>
            </c:ext>
          </c:extLst>
        </c:ser>
        <c:dLbls>
          <c:showLegendKey val="0"/>
          <c:showVal val="0"/>
          <c:showCatName val="0"/>
          <c:showSerName val="0"/>
          <c:showPercent val="0"/>
          <c:showBubbleSize val="0"/>
        </c:dLbls>
        <c:gapWidth val="150"/>
        <c:axId val="247393848"/>
        <c:axId val="24734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87.51</c:v>
                </c:pt>
                <c:pt idx="4">
                  <c:v>84.77</c:v>
                </c:pt>
              </c:numCache>
            </c:numRef>
          </c:val>
          <c:smooth val="0"/>
          <c:extLst xmlns:c16r2="http://schemas.microsoft.com/office/drawing/2015/06/chart">
            <c:ext xmlns:c16="http://schemas.microsoft.com/office/drawing/2014/chart" uri="{C3380CC4-5D6E-409C-BE32-E72D297353CC}">
              <c16:uniqueId val="{00000001-527A-42F6-AE42-7FB8E56393E9}"/>
            </c:ext>
          </c:extLst>
        </c:ser>
        <c:dLbls>
          <c:showLegendKey val="0"/>
          <c:showVal val="0"/>
          <c:showCatName val="0"/>
          <c:showSerName val="0"/>
          <c:showPercent val="0"/>
          <c:showBubbleSize val="0"/>
        </c:dLbls>
        <c:marker val="1"/>
        <c:smooth val="0"/>
        <c:axId val="247393848"/>
        <c:axId val="247343704"/>
      </c:lineChart>
      <c:dateAx>
        <c:axId val="247393848"/>
        <c:scaling>
          <c:orientation val="minMax"/>
        </c:scaling>
        <c:delete val="1"/>
        <c:axPos val="b"/>
        <c:numFmt formatCode="ge" sourceLinked="1"/>
        <c:majorTickMark val="none"/>
        <c:minorTickMark val="none"/>
        <c:tickLblPos val="none"/>
        <c:crossAx val="247343704"/>
        <c:crosses val="autoZero"/>
        <c:auto val="1"/>
        <c:lblOffset val="100"/>
        <c:baseTimeUnit val="years"/>
      </c:dateAx>
      <c:valAx>
        <c:axId val="24734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39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0</c:v>
                </c:pt>
                <c:pt idx="3">
                  <c:v>167.14</c:v>
                </c:pt>
                <c:pt idx="4">
                  <c:v>172.34</c:v>
                </c:pt>
              </c:numCache>
            </c:numRef>
          </c:val>
          <c:extLst xmlns:c16r2="http://schemas.microsoft.com/office/drawing/2015/06/chart">
            <c:ext xmlns:c16="http://schemas.microsoft.com/office/drawing/2014/chart" uri="{C3380CC4-5D6E-409C-BE32-E72D297353CC}">
              <c16:uniqueId val="{00000000-9383-4243-9C73-3A89C20E3DEB}"/>
            </c:ext>
          </c:extLst>
        </c:ser>
        <c:dLbls>
          <c:showLegendKey val="0"/>
          <c:showVal val="0"/>
          <c:showCatName val="0"/>
          <c:showSerName val="0"/>
          <c:showPercent val="0"/>
          <c:showBubbleSize val="0"/>
        </c:dLbls>
        <c:gapWidth val="150"/>
        <c:axId val="247342528"/>
        <c:axId val="24758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218.42</c:v>
                </c:pt>
                <c:pt idx="4">
                  <c:v>227.27</c:v>
                </c:pt>
              </c:numCache>
            </c:numRef>
          </c:val>
          <c:smooth val="0"/>
          <c:extLst xmlns:c16r2="http://schemas.microsoft.com/office/drawing/2015/06/chart">
            <c:ext xmlns:c16="http://schemas.microsoft.com/office/drawing/2014/chart" uri="{C3380CC4-5D6E-409C-BE32-E72D297353CC}">
              <c16:uniqueId val="{00000001-9383-4243-9C73-3A89C20E3DEB}"/>
            </c:ext>
          </c:extLst>
        </c:ser>
        <c:dLbls>
          <c:showLegendKey val="0"/>
          <c:showVal val="0"/>
          <c:showCatName val="0"/>
          <c:showSerName val="0"/>
          <c:showPercent val="0"/>
          <c:showBubbleSize val="0"/>
        </c:dLbls>
        <c:marker val="1"/>
        <c:smooth val="0"/>
        <c:axId val="247342528"/>
        <c:axId val="247586784"/>
      </c:lineChart>
      <c:dateAx>
        <c:axId val="247342528"/>
        <c:scaling>
          <c:orientation val="minMax"/>
        </c:scaling>
        <c:delete val="1"/>
        <c:axPos val="b"/>
        <c:numFmt formatCode="ge" sourceLinked="1"/>
        <c:majorTickMark val="none"/>
        <c:minorTickMark val="none"/>
        <c:tickLblPos val="none"/>
        <c:crossAx val="247586784"/>
        <c:crosses val="autoZero"/>
        <c:auto val="1"/>
        <c:lblOffset val="100"/>
        <c:baseTimeUnit val="years"/>
      </c:dateAx>
      <c:valAx>
        <c:axId val="24758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34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85" zoomScaleNormal="85" workbookViewId="0">
      <selection activeCell="BJ10" sqref="BJ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和歌山県　印南町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8322</v>
      </c>
      <c r="AM8" s="60"/>
      <c r="AN8" s="60"/>
      <c r="AO8" s="60"/>
      <c r="AP8" s="60"/>
      <c r="AQ8" s="60"/>
      <c r="AR8" s="60"/>
      <c r="AS8" s="60"/>
      <c r="AT8" s="51">
        <f>データ!$S$6</f>
        <v>113.62</v>
      </c>
      <c r="AU8" s="52"/>
      <c r="AV8" s="52"/>
      <c r="AW8" s="52"/>
      <c r="AX8" s="52"/>
      <c r="AY8" s="52"/>
      <c r="AZ8" s="52"/>
      <c r="BA8" s="52"/>
      <c r="BB8" s="53">
        <f>データ!$T$6</f>
        <v>73.239999999999995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50.57</v>
      </c>
      <c r="J10" s="52"/>
      <c r="K10" s="52"/>
      <c r="L10" s="52"/>
      <c r="M10" s="52"/>
      <c r="N10" s="52"/>
      <c r="O10" s="63"/>
      <c r="P10" s="53">
        <f>データ!$P$6</f>
        <v>98.43</v>
      </c>
      <c r="Q10" s="53"/>
      <c r="R10" s="53"/>
      <c r="S10" s="53"/>
      <c r="T10" s="53"/>
      <c r="U10" s="53"/>
      <c r="V10" s="53"/>
      <c r="W10" s="60">
        <f>データ!$Q$6</f>
        <v>2400</v>
      </c>
      <c r="X10" s="60"/>
      <c r="Y10" s="60"/>
      <c r="Z10" s="60"/>
      <c r="AA10" s="60"/>
      <c r="AB10" s="60"/>
      <c r="AC10" s="60"/>
      <c r="AD10" s="2"/>
      <c r="AE10" s="2"/>
      <c r="AF10" s="2"/>
      <c r="AG10" s="2"/>
      <c r="AH10" s="4"/>
      <c r="AI10" s="4"/>
      <c r="AJ10" s="4"/>
      <c r="AK10" s="4"/>
      <c r="AL10" s="60">
        <f>データ!$U$6</f>
        <v>8151</v>
      </c>
      <c r="AM10" s="60"/>
      <c r="AN10" s="60"/>
      <c r="AO10" s="60"/>
      <c r="AP10" s="60"/>
      <c r="AQ10" s="60"/>
      <c r="AR10" s="60"/>
      <c r="AS10" s="60"/>
      <c r="AT10" s="51">
        <f>データ!$V$6</f>
        <v>65</v>
      </c>
      <c r="AU10" s="52"/>
      <c r="AV10" s="52"/>
      <c r="AW10" s="52"/>
      <c r="AX10" s="52"/>
      <c r="AY10" s="52"/>
      <c r="AZ10" s="52"/>
      <c r="BA10" s="52"/>
      <c r="BB10" s="53">
        <f>データ!$W$6</f>
        <v>125.4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fqo8sojVahffQdOZG7taSsma4ZGE0EE+dtDBhwV0pT1YYoICTupueo/phLz+vS3hib46uhBsZrVlIgISYLgyg==" saltValue="fC4QVR2lJWTRUWjEYR0k7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303909</v>
      </c>
      <c r="D6" s="34">
        <f t="shared" si="3"/>
        <v>46</v>
      </c>
      <c r="E6" s="34">
        <f t="shared" si="3"/>
        <v>1</v>
      </c>
      <c r="F6" s="34">
        <f t="shared" si="3"/>
        <v>0</v>
      </c>
      <c r="G6" s="34">
        <f t="shared" si="3"/>
        <v>1</v>
      </c>
      <c r="H6" s="34" t="str">
        <f t="shared" si="3"/>
        <v>和歌山県　印南町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50.57</v>
      </c>
      <c r="P6" s="35">
        <f t="shared" si="3"/>
        <v>98.43</v>
      </c>
      <c r="Q6" s="35">
        <f t="shared" si="3"/>
        <v>2400</v>
      </c>
      <c r="R6" s="35">
        <f t="shared" si="3"/>
        <v>8322</v>
      </c>
      <c r="S6" s="35">
        <f t="shared" si="3"/>
        <v>113.62</v>
      </c>
      <c r="T6" s="35">
        <f t="shared" si="3"/>
        <v>73.239999999999995</v>
      </c>
      <c r="U6" s="35">
        <f t="shared" si="3"/>
        <v>8151</v>
      </c>
      <c r="V6" s="35">
        <f t="shared" si="3"/>
        <v>65</v>
      </c>
      <c r="W6" s="35">
        <f t="shared" si="3"/>
        <v>125.4</v>
      </c>
      <c r="X6" s="36" t="str">
        <f>IF(X7="",NA(),X7)</f>
        <v>-</v>
      </c>
      <c r="Y6" s="36" t="str">
        <f t="shared" ref="Y6:AG6" si="4">IF(Y7="",NA(),Y7)</f>
        <v>-</v>
      </c>
      <c r="Z6" s="36" t="str">
        <f t="shared" si="4"/>
        <v>-</v>
      </c>
      <c r="AA6" s="36">
        <f t="shared" si="4"/>
        <v>88.28</v>
      </c>
      <c r="AB6" s="36">
        <f t="shared" si="4"/>
        <v>86.95</v>
      </c>
      <c r="AC6" s="36" t="str">
        <f t="shared" si="4"/>
        <v>-</v>
      </c>
      <c r="AD6" s="36" t="str">
        <f t="shared" si="4"/>
        <v>-</v>
      </c>
      <c r="AE6" s="36" t="str">
        <f t="shared" si="4"/>
        <v>-</v>
      </c>
      <c r="AF6" s="36">
        <f t="shared" si="4"/>
        <v>104.47</v>
      </c>
      <c r="AG6" s="36">
        <f t="shared" si="4"/>
        <v>103.81</v>
      </c>
      <c r="AH6" s="35" t="str">
        <f>IF(AH7="","",IF(AH7="-","【-】","【"&amp;SUBSTITUTE(TEXT(AH7,"#,##0.00"),"-","△")&amp;"】"))</f>
        <v>【112.83】</v>
      </c>
      <c r="AI6" s="36" t="str">
        <f>IF(AI7="",NA(),AI7)</f>
        <v>-</v>
      </c>
      <c r="AJ6" s="36" t="str">
        <f t="shared" ref="AJ6:AR6" si="5">IF(AJ7="",NA(),AJ7)</f>
        <v>-</v>
      </c>
      <c r="AK6" s="36" t="str">
        <f t="shared" si="5"/>
        <v>-</v>
      </c>
      <c r="AL6" s="36">
        <f t="shared" si="5"/>
        <v>24.93</v>
      </c>
      <c r="AM6" s="36">
        <f t="shared" si="5"/>
        <v>47.56</v>
      </c>
      <c r="AN6" s="36" t="str">
        <f t="shared" si="5"/>
        <v>-</v>
      </c>
      <c r="AO6" s="36" t="str">
        <f t="shared" si="5"/>
        <v>-</v>
      </c>
      <c r="AP6" s="36" t="str">
        <f t="shared" si="5"/>
        <v>-</v>
      </c>
      <c r="AQ6" s="36">
        <f t="shared" si="5"/>
        <v>16.399999999999999</v>
      </c>
      <c r="AR6" s="36">
        <f t="shared" si="5"/>
        <v>25.66</v>
      </c>
      <c r="AS6" s="35" t="str">
        <f>IF(AS7="","",IF(AS7="-","【-】","【"&amp;SUBSTITUTE(TEXT(AS7,"#,##0.00"),"-","△")&amp;"】"))</f>
        <v>【1.05】</v>
      </c>
      <c r="AT6" s="36" t="str">
        <f>IF(AT7="",NA(),AT7)</f>
        <v>-</v>
      </c>
      <c r="AU6" s="36" t="str">
        <f t="shared" ref="AU6:BC6" si="6">IF(AU7="",NA(),AU7)</f>
        <v>-</v>
      </c>
      <c r="AV6" s="36" t="str">
        <f t="shared" si="6"/>
        <v>-</v>
      </c>
      <c r="AW6" s="36">
        <f t="shared" si="6"/>
        <v>229.06</v>
      </c>
      <c r="AX6" s="36">
        <f t="shared" si="6"/>
        <v>200.87</v>
      </c>
      <c r="AY6" s="36" t="str">
        <f t="shared" si="6"/>
        <v>-</v>
      </c>
      <c r="AZ6" s="36" t="str">
        <f t="shared" si="6"/>
        <v>-</v>
      </c>
      <c r="BA6" s="36" t="str">
        <f t="shared" si="6"/>
        <v>-</v>
      </c>
      <c r="BB6" s="36">
        <f t="shared" si="6"/>
        <v>293.23</v>
      </c>
      <c r="BC6" s="36">
        <f t="shared" si="6"/>
        <v>300.14</v>
      </c>
      <c r="BD6" s="35" t="str">
        <f>IF(BD7="","",IF(BD7="-","【-】","【"&amp;SUBSTITUTE(TEXT(BD7,"#,##0.00"),"-","△")&amp;"】"))</f>
        <v>【261.93】</v>
      </c>
      <c r="BE6" s="36" t="str">
        <f>IF(BE7="",NA(),BE7)</f>
        <v>-</v>
      </c>
      <c r="BF6" s="36" t="str">
        <f t="shared" ref="BF6:BN6" si="7">IF(BF7="",NA(),BF7)</f>
        <v>-</v>
      </c>
      <c r="BG6" s="36" t="str">
        <f t="shared" si="7"/>
        <v>-</v>
      </c>
      <c r="BH6" s="36">
        <f t="shared" si="7"/>
        <v>1088.77</v>
      </c>
      <c r="BI6" s="36">
        <f t="shared" si="7"/>
        <v>1026.53</v>
      </c>
      <c r="BJ6" s="36" t="str">
        <f t="shared" si="7"/>
        <v>-</v>
      </c>
      <c r="BK6" s="36" t="str">
        <f t="shared" si="7"/>
        <v>-</v>
      </c>
      <c r="BL6" s="36" t="str">
        <f t="shared" si="7"/>
        <v>-</v>
      </c>
      <c r="BM6" s="36">
        <f t="shared" si="7"/>
        <v>542.29999999999995</v>
      </c>
      <c r="BN6" s="36">
        <f t="shared" si="7"/>
        <v>566.65</v>
      </c>
      <c r="BO6" s="35" t="str">
        <f>IF(BO7="","",IF(BO7="-","【-】","【"&amp;SUBSTITUTE(TEXT(BO7,"#,##0.00"),"-","△")&amp;"】"))</f>
        <v>【270.46】</v>
      </c>
      <c r="BP6" s="36" t="str">
        <f>IF(BP7="",NA(),BP7)</f>
        <v>-</v>
      </c>
      <c r="BQ6" s="36" t="str">
        <f t="shared" ref="BQ6:BY6" si="8">IF(BQ7="",NA(),BQ7)</f>
        <v>-</v>
      </c>
      <c r="BR6" s="36" t="str">
        <f t="shared" si="8"/>
        <v>-</v>
      </c>
      <c r="BS6" s="36">
        <f t="shared" si="8"/>
        <v>75.319999999999993</v>
      </c>
      <c r="BT6" s="36">
        <f t="shared" si="8"/>
        <v>72.959999999999994</v>
      </c>
      <c r="BU6" s="36" t="str">
        <f t="shared" si="8"/>
        <v>-</v>
      </c>
      <c r="BV6" s="36" t="str">
        <f t="shared" si="8"/>
        <v>-</v>
      </c>
      <c r="BW6" s="36" t="str">
        <f t="shared" si="8"/>
        <v>-</v>
      </c>
      <c r="BX6" s="36">
        <f t="shared" si="8"/>
        <v>87.51</v>
      </c>
      <c r="BY6" s="36">
        <f t="shared" si="8"/>
        <v>84.77</v>
      </c>
      <c r="BZ6" s="35" t="str">
        <f>IF(BZ7="","",IF(BZ7="-","【-】","【"&amp;SUBSTITUTE(TEXT(BZ7,"#,##0.00"),"-","△")&amp;"】"))</f>
        <v>【103.91】</v>
      </c>
      <c r="CA6" s="36" t="str">
        <f>IF(CA7="",NA(),CA7)</f>
        <v>-</v>
      </c>
      <c r="CB6" s="36" t="str">
        <f t="shared" ref="CB6:CJ6" si="9">IF(CB7="",NA(),CB7)</f>
        <v>-</v>
      </c>
      <c r="CC6" s="36" t="str">
        <f t="shared" si="9"/>
        <v>-</v>
      </c>
      <c r="CD6" s="36">
        <f t="shared" si="9"/>
        <v>167.14</v>
      </c>
      <c r="CE6" s="36">
        <f t="shared" si="9"/>
        <v>172.34</v>
      </c>
      <c r="CF6" s="36" t="str">
        <f t="shared" si="9"/>
        <v>-</v>
      </c>
      <c r="CG6" s="36" t="str">
        <f t="shared" si="9"/>
        <v>-</v>
      </c>
      <c r="CH6" s="36" t="str">
        <f t="shared" si="9"/>
        <v>-</v>
      </c>
      <c r="CI6" s="36">
        <f t="shared" si="9"/>
        <v>218.42</v>
      </c>
      <c r="CJ6" s="36">
        <f t="shared" si="9"/>
        <v>227.27</v>
      </c>
      <c r="CK6" s="35" t="str">
        <f>IF(CK7="","",IF(CK7="-","【-】","【"&amp;SUBSTITUTE(TEXT(CK7,"#,##0.00"),"-","△")&amp;"】"))</f>
        <v>【167.11】</v>
      </c>
      <c r="CL6" s="36" t="str">
        <f>IF(CL7="",NA(),CL7)</f>
        <v>-</v>
      </c>
      <c r="CM6" s="36" t="str">
        <f t="shared" ref="CM6:CU6" si="10">IF(CM7="",NA(),CM7)</f>
        <v>-</v>
      </c>
      <c r="CN6" s="36" t="str">
        <f t="shared" si="10"/>
        <v>-</v>
      </c>
      <c r="CO6" s="36">
        <f t="shared" si="10"/>
        <v>76.05</v>
      </c>
      <c r="CP6" s="36">
        <f t="shared" si="10"/>
        <v>90.31</v>
      </c>
      <c r="CQ6" s="36" t="str">
        <f t="shared" si="10"/>
        <v>-</v>
      </c>
      <c r="CR6" s="36" t="str">
        <f t="shared" si="10"/>
        <v>-</v>
      </c>
      <c r="CS6" s="36" t="str">
        <f t="shared" si="10"/>
        <v>-</v>
      </c>
      <c r="CT6" s="36">
        <f t="shared" si="10"/>
        <v>50.24</v>
      </c>
      <c r="CU6" s="36">
        <f t="shared" si="10"/>
        <v>50.29</v>
      </c>
      <c r="CV6" s="35" t="str">
        <f>IF(CV7="","",IF(CV7="-","【-】","【"&amp;SUBSTITUTE(TEXT(CV7,"#,##0.00"),"-","△")&amp;"】"))</f>
        <v>【60.27】</v>
      </c>
      <c r="CW6" s="36" t="str">
        <f>IF(CW7="",NA(),CW7)</f>
        <v>-</v>
      </c>
      <c r="CX6" s="36" t="str">
        <f t="shared" ref="CX6:DF6" si="11">IF(CX7="",NA(),CX7)</f>
        <v>-</v>
      </c>
      <c r="CY6" s="36" t="str">
        <f t="shared" si="11"/>
        <v>-</v>
      </c>
      <c r="CZ6" s="36">
        <f t="shared" si="11"/>
        <v>72.48</v>
      </c>
      <c r="DA6" s="36">
        <f t="shared" si="11"/>
        <v>70.95</v>
      </c>
      <c r="DB6" s="36" t="str">
        <f t="shared" si="11"/>
        <v>-</v>
      </c>
      <c r="DC6" s="36" t="str">
        <f t="shared" si="11"/>
        <v>-</v>
      </c>
      <c r="DD6" s="36" t="str">
        <f t="shared" si="11"/>
        <v>-</v>
      </c>
      <c r="DE6" s="36">
        <f t="shared" si="11"/>
        <v>78.650000000000006</v>
      </c>
      <c r="DF6" s="36">
        <f t="shared" si="11"/>
        <v>77.73</v>
      </c>
      <c r="DG6" s="35" t="str">
        <f>IF(DG7="","",IF(DG7="-","【-】","【"&amp;SUBSTITUTE(TEXT(DG7,"#,##0.00"),"-","△")&amp;"】"))</f>
        <v>【89.92】</v>
      </c>
      <c r="DH6" s="36" t="str">
        <f>IF(DH7="",NA(),DH7)</f>
        <v>-</v>
      </c>
      <c r="DI6" s="36" t="str">
        <f t="shared" ref="DI6:DQ6" si="12">IF(DI7="",NA(),DI7)</f>
        <v>-</v>
      </c>
      <c r="DJ6" s="36" t="str">
        <f t="shared" si="12"/>
        <v>-</v>
      </c>
      <c r="DK6" s="36">
        <f t="shared" si="12"/>
        <v>4.32</v>
      </c>
      <c r="DL6" s="36">
        <f t="shared" si="12"/>
        <v>8.39</v>
      </c>
      <c r="DM6" s="36" t="str">
        <f t="shared" si="12"/>
        <v>-</v>
      </c>
      <c r="DN6" s="36" t="str">
        <f t="shared" si="12"/>
        <v>-</v>
      </c>
      <c r="DO6" s="36" t="str">
        <f t="shared" si="12"/>
        <v>-</v>
      </c>
      <c r="DP6" s="36">
        <f t="shared" si="12"/>
        <v>45.14</v>
      </c>
      <c r="DQ6" s="36">
        <f t="shared" si="12"/>
        <v>45.85</v>
      </c>
      <c r="DR6" s="35" t="str">
        <f>IF(DR7="","",IF(DR7="-","【-】","【"&amp;SUBSTITUTE(TEXT(DR7,"#,##0.00"),"-","△")&amp;"】"))</f>
        <v>【48.85】</v>
      </c>
      <c r="DS6" s="36" t="str">
        <f>IF(DS7="",NA(),DS7)</f>
        <v>-</v>
      </c>
      <c r="DT6" s="36" t="str">
        <f t="shared" ref="DT6:EB6" si="13">IF(DT7="",NA(),DT7)</f>
        <v>-</v>
      </c>
      <c r="DU6" s="36" t="str">
        <f t="shared" si="13"/>
        <v>-</v>
      </c>
      <c r="DV6" s="35">
        <f t="shared" si="13"/>
        <v>0</v>
      </c>
      <c r="DW6" s="35">
        <f t="shared" si="13"/>
        <v>0</v>
      </c>
      <c r="DX6" s="36" t="str">
        <f t="shared" si="13"/>
        <v>-</v>
      </c>
      <c r="DY6" s="36" t="str">
        <f t="shared" si="13"/>
        <v>-</v>
      </c>
      <c r="DZ6" s="36" t="str">
        <f t="shared" si="13"/>
        <v>-</v>
      </c>
      <c r="EA6" s="36">
        <f t="shared" si="13"/>
        <v>13.58</v>
      </c>
      <c r="EB6" s="36">
        <f t="shared" si="13"/>
        <v>14.13</v>
      </c>
      <c r="EC6" s="35" t="str">
        <f>IF(EC7="","",IF(EC7="-","【-】","【"&amp;SUBSTITUTE(TEXT(EC7,"#,##0.00"),"-","△")&amp;"】"))</f>
        <v>【17.80】</v>
      </c>
      <c r="ED6" s="36" t="str">
        <f>IF(ED7="",NA(),ED7)</f>
        <v>-</v>
      </c>
      <c r="EE6" s="36" t="str">
        <f t="shared" ref="EE6:EM6" si="14">IF(EE7="",NA(),EE7)</f>
        <v>-</v>
      </c>
      <c r="EF6" s="36" t="str">
        <f t="shared" si="14"/>
        <v>-</v>
      </c>
      <c r="EG6" s="36">
        <f t="shared" si="14"/>
        <v>0.21</v>
      </c>
      <c r="EH6" s="36">
        <f t="shared" si="14"/>
        <v>0.16</v>
      </c>
      <c r="EI6" s="36" t="str">
        <f t="shared" si="14"/>
        <v>-</v>
      </c>
      <c r="EJ6" s="36" t="str">
        <f t="shared" si="14"/>
        <v>-</v>
      </c>
      <c r="EK6" s="36" t="str">
        <f t="shared" si="14"/>
        <v>-</v>
      </c>
      <c r="EL6" s="36">
        <f t="shared" si="14"/>
        <v>0.44</v>
      </c>
      <c r="EM6" s="36">
        <f t="shared" si="14"/>
        <v>0.52</v>
      </c>
      <c r="EN6" s="35" t="str">
        <f>IF(EN7="","",IF(EN7="-","【-】","【"&amp;SUBSTITUTE(TEXT(EN7,"#,##0.00"),"-","△")&amp;"】"))</f>
        <v>【0.70】</v>
      </c>
    </row>
    <row r="7" spans="1:144" s="37" customFormat="1" x14ac:dyDescent="0.15">
      <c r="A7" s="29"/>
      <c r="B7" s="38">
        <v>2018</v>
      </c>
      <c r="C7" s="38">
        <v>303909</v>
      </c>
      <c r="D7" s="38">
        <v>46</v>
      </c>
      <c r="E7" s="38">
        <v>1</v>
      </c>
      <c r="F7" s="38">
        <v>0</v>
      </c>
      <c r="G7" s="38">
        <v>1</v>
      </c>
      <c r="H7" s="38" t="s">
        <v>93</v>
      </c>
      <c r="I7" s="38" t="s">
        <v>94</v>
      </c>
      <c r="J7" s="38" t="s">
        <v>95</v>
      </c>
      <c r="K7" s="38" t="s">
        <v>96</v>
      </c>
      <c r="L7" s="38" t="s">
        <v>97</v>
      </c>
      <c r="M7" s="38" t="s">
        <v>98</v>
      </c>
      <c r="N7" s="39" t="s">
        <v>99</v>
      </c>
      <c r="O7" s="39">
        <v>50.57</v>
      </c>
      <c r="P7" s="39">
        <v>98.43</v>
      </c>
      <c r="Q7" s="39">
        <v>2400</v>
      </c>
      <c r="R7" s="39">
        <v>8322</v>
      </c>
      <c r="S7" s="39">
        <v>113.62</v>
      </c>
      <c r="T7" s="39">
        <v>73.239999999999995</v>
      </c>
      <c r="U7" s="39">
        <v>8151</v>
      </c>
      <c r="V7" s="39">
        <v>65</v>
      </c>
      <c r="W7" s="39">
        <v>125.4</v>
      </c>
      <c r="X7" s="39" t="s">
        <v>99</v>
      </c>
      <c r="Y7" s="39" t="s">
        <v>99</v>
      </c>
      <c r="Z7" s="39" t="s">
        <v>99</v>
      </c>
      <c r="AA7" s="39">
        <v>88.28</v>
      </c>
      <c r="AB7" s="39">
        <v>86.95</v>
      </c>
      <c r="AC7" s="39" t="s">
        <v>99</v>
      </c>
      <c r="AD7" s="39" t="s">
        <v>99</v>
      </c>
      <c r="AE7" s="39" t="s">
        <v>99</v>
      </c>
      <c r="AF7" s="39">
        <v>104.47</v>
      </c>
      <c r="AG7" s="39">
        <v>103.81</v>
      </c>
      <c r="AH7" s="39">
        <v>112.83</v>
      </c>
      <c r="AI7" s="39" t="s">
        <v>99</v>
      </c>
      <c r="AJ7" s="39" t="s">
        <v>99</v>
      </c>
      <c r="AK7" s="39" t="s">
        <v>99</v>
      </c>
      <c r="AL7" s="39">
        <v>24.93</v>
      </c>
      <c r="AM7" s="39">
        <v>47.56</v>
      </c>
      <c r="AN7" s="39" t="s">
        <v>99</v>
      </c>
      <c r="AO7" s="39" t="s">
        <v>99</v>
      </c>
      <c r="AP7" s="39" t="s">
        <v>99</v>
      </c>
      <c r="AQ7" s="39">
        <v>16.399999999999999</v>
      </c>
      <c r="AR7" s="39">
        <v>25.66</v>
      </c>
      <c r="AS7" s="39">
        <v>1.05</v>
      </c>
      <c r="AT7" s="39" t="s">
        <v>99</v>
      </c>
      <c r="AU7" s="39" t="s">
        <v>99</v>
      </c>
      <c r="AV7" s="39" t="s">
        <v>99</v>
      </c>
      <c r="AW7" s="39">
        <v>229.06</v>
      </c>
      <c r="AX7" s="39">
        <v>200.87</v>
      </c>
      <c r="AY7" s="39" t="s">
        <v>99</v>
      </c>
      <c r="AZ7" s="39" t="s">
        <v>99</v>
      </c>
      <c r="BA7" s="39" t="s">
        <v>99</v>
      </c>
      <c r="BB7" s="39">
        <v>293.23</v>
      </c>
      <c r="BC7" s="39">
        <v>300.14</v>
      </c>
      <c r="BD7" s="39">
        <v>261.93</v>
      </c>
      <c r="BE7" s="39" t="s">
        <v>99</v>
      </c>
      <c r="BF7" s="39" t="s">
        <v>99</v>
      </c>
      <c r="BG7" s="39" t="s">
        <v>99</v>
      </c>
      <c r="BH7" s="39">
        <v>1088.77</v>
      </c>
      <c r="BI7" s="39">
        <v>1026.53</v>
      </c>
      <c r="BJ7" s="39" t="s">
        <v>99</v>
      </c>
      <c r="BK7" s="39" t="s">
        <v>99</v>
      </c>
      <c r="BL7" s="39" t="s">
        <v>99</v>
      </c>
      <c r="BM7" s="39">
        <v>542.29999999999995</v>
      </c>
      <c r="BN7" s="39">
        <v>566.65</v>
      </c>
      <c r="BO7" s="39">
        <v>270.45999999999998</v>
      </c>
      <c r="BP7" s="39" t="s">
        <v>99</v>
      </c>
      <c r="BQ7" s="39" t="s">
        <v>99</v>
      </c>
      <c r="BR7" s="39" t="s">
        <v>99</v>
      </c>
      <c r="BS7" s="39">
        <v>75.319999999999993</v>
      </c>
      <c r="BT7" s="39">
        <v>72.959999999999994</v>
      </c>
      <c r="BU7" s="39" t="s">
        <v>99</v>
      </c>
      <c r="BV7" s="39" t="s">
        <v>99</v>
      </c>
      <c r="BW7" s="39" t="s">
        <v>99</v>
      </c>
      <c r="BX7" s="39">
        <v>87.51</v>
      </c>
      <c r="BY7" s="39">
        <v>84.77</v>
      </c>
      <c r="BZ7" s="39">
        <v>103.91</v>
      </c>
      <c r="CA7" s="39" t="s">
        <v>99</v>
      </c>
      <c r="CB7" s="39" t="s">
        <v>99</v>
      </c>
      <c r="CC7" s="39" t="s">
        <v>99</v>
      </c>
      <c r="CD7" s="39">
        <v>167.14</v>
      </c>
      <c r="CE7" s="39">
        <v>172.34</v>
      </c>
      <c r="CF7" s="39" t="s">
        <v>99</v>
      </c>
      <c r="CG7" s="39" t="s">
        <v>99</v>
      </c>
      <c r="CH7" s="39" t="s">
        <v>99</v>
      </c>
      <c r="CI7" s="39">
        <v>218.42</v>
      </c>
      <c r="CJ7" s="39">
        <v>227.27</v>
      </c>
      <c r="CK7" s="39">
        <v>167.11</v>
      </c>
      <c r="CL7" s="39" t="s">
        <v>99</v>
      </c>
      <c r="CM7" s="39" t="s">
        <v>99</v>
      </c>
      <c r="CN7" s="39" t="s">
        <v>99</v>
      </c>
      <c r="CO7" s="39">
        <v>76.05</v>
      </c>
      <c r="CP7" s="39">
        <v>90.31</v>
      </c>
      <c r="CQ7" s="39" t="s">
        <v>99</v>
      </c>
      <c r="CR7" s="39" t="s">
        <v>99</v>
      </c>
      <c r="CS7" s="39" t="s">
        <v>99</v>
      </c>
      <c r="CT7" s="39">
        <v>50.24</v>
      </c>
      <c r="CU7" s="39">
        <v>50.29</v>
      </c>
      <c r="CV7" s="39">
        <v>60.27</v>
      </c>
      <c r="CW7" s="39" t="s">
        <v>99</v>
      </c>
      <c r="CX7" s="39" t="s">
        <v>99</v>
      </c>
      <c r="CY7" s="39" t="s">
        <v>99</v>
      </c>
      <c r="CZ7" s="39">
        <v>72.48</v>
      </c>
      <c r="DA7" s="39">
        <v>70.95</v>
      </c>
      <c r="DB7" s="39" t="s">
        <v>99</v>
      </c>
      <c r="DC7" s="39" t="s">
        <v>99</v>
      </c>
      <c r="DD7" s="39" t="s">
        <v>99</v>
      </c>
      <c r="DE7" s="39">
        <v>78.650000000000006</v>
      </c>
      <c r="DF7" s="39">
        <v>77.73</v>
      </c>
      <c r="DG7" s="39">
        <v>89.92</v>
      </c>
      <c r="DH7" s="39" t="s">
        <v>99</v>
      </c>
      <c r="DI7" s="39" t="s">
        <v>99</v>
      </c>
      <c r="DJ7" s="39" t="s">
        <v>99</v>
      </c>
      <c r="DK7" s="39">
        <v>4.32</v>
      </c>
      <c r="DL7" s="39">
        <v>8.39</v>
      </c>
      <c r="DM7" s="39" t="s">
        <v>99</v>
      </c>
      <c r="DN7" s="39" t="s">
        <v>99</v>
      </c>
      <c r="DO7" s="39" t="s">
        <v>99</v>
      </c>
      <c r="DP7" s="39">
        <v>45.14</v>
      </c>
      <c r="DQ7" s="39">
        <v>45.85</v>
      </c>
      <c r="DR7" s="39">
        <v>48.85</v>
      </c>
      <c r="DS7" s="39" t="s">
        <v>99</v>
      </c>
      <c r="DT7" s="39" t="s">
        <v>99</v>
      </c>
      <c r="DU7" s="39" t="s">
        <v>99</v>
      </c>
      <c r="DV7" s="39">
        <v>0</v>
      </c>
      <c r="DW7" s="39">
        <v>0</v>
      </c>
      <c r="DX7" s="39" t="s">
        <v>99</v>
      </c>
      <c r="DY7" s="39" t="s">
        <v>99</v>
      </c>
      <c r="DZ7" s="39" t="s">
        <v>99</v>
      </c>
      <c r="EA7" s="39">
        <v>13.58</v>
      </c>
      <c r="EB7" s="39">
        <v>14.13</v>
      </c>
      <c r="EC7" s="39">
        <v>17.8</v>
      </c>
      <c r="ED7" s="39" t="s">
        <v>99</v>
      </c>
      <c r="EE7" s="39" t="s">
        <v>99</v>
      </c>
      <c r="EF7" s="39" t="s">
        <v>99</v>
      </c>
      <c r="EG7" s="39">
        <v>0.21</v>
      </c>
      <c r="EH7" s="39">
        <v>0.16</v>
      </c>
      <c r="EI7" s="39" t="s">
        <v>99</v>
      </c>
      <c r="EJ7" s="39" t="s">
        <v>99</v>
      </c>
      <c r="EK7" s="39" t="s">
        <v>99</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inm307</cp:lastModifiedBy>
  <cp:lastPrinted>2020-01-16T07:35:01Z</cp:lastPrinted>
  <dcterms:created xsi:type="dcterms:W3CDTF">2019-12-05T04:23:38Z</dcterms:created>
  <dcterms:modified xsi:type="dcterms:W3CDTF">2020-01-16T07:45:34Z</dcterms:modified>
  <cp:category/>
</cp:coreProperties>
</file>