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<sst xmlns="http://schemas.openxmlformats.org/spreadsheetml/2006/main" count="218" uniqueCount="108">
  <si>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</si>
  <si>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</si>
  <si>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</si>
  <si>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</si>
  <si>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</si>
  <si>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</si>
  <si>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</si>
  <si>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</si>
  <si>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</si>
  <si>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</si>
  <si>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</si>
  <si>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</si>
  <si>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</si>
  <si>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</si>
  <si>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</si>
  <si>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</si>
  <si>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</si>
  <si>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</si>
  <si>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</si>
  <si>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</si>
  <si>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</si>
  <si>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</si>
  <si>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</si>
  <si>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</si>
  <si>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</si>
  <si>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</si>
  <si>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</si>
  <si>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</si>
  <si>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</si>
  <si>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</si>
  <si>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</si>
  <si>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</si>
  <si>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</si>
  <si>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</si>
  <si>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</si>
  <si>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</si>
  <si>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</si>
  <si>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</si>
  <si>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</si>
  <si>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</si>
  <si>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</si>
  <si>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</si>
  <si>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</si>
  <si>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</si>
  <si>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</si>
  <si>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</si>
  <si>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</si>
  <si>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</si>
  <si>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</si>
  <si>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</si>
  <si>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</si>
  <si>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</si>
  <si>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</si>
  <si>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</si>
  <si>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</si>
  <si>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</si>
  <si>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</si>
  <si>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</si>
  <si>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</si>
  <si>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</si>
  <si>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</si>
  <si>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</si>
  <si>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</si>
  <si>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</si>
  <si>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</si>
  <si>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</si>
  <si>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</si>
  <si>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</si>
  <si>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</si>
  <si>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</si>
  <si>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</si>
  <si>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</si>
  <si>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</si>
  <si>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</si>
  <si>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</si>
  <si>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</si>
  <si>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</si>
  <si>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</si>
  <si>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</si>
  <si>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</si>
  <si>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</si>
  <si>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</si>
  <si>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</si>
  <si>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</si>
  <si>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</si>
  <si>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</si>
  <si>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</si>
  <si>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</si>
  <si>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</si>
  <si>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</si>
  <si>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</si>
  <si>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</si>
  <si>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</si>
  <si>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印南町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</si>
  <si>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</si>
  <si>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</si>
  <si>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</si>
  <si>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</si>
  <si>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</si>
  <si>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</si>
  <si>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</si>
  <si>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</si>
  <si>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</si>
  <si>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</si>
  <si>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</si>
  <si>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上水道事業への移行に伴い、会計方式も現在の官公庁会計から企業会計に変更となる。　　　　　　現在、会計の移行に必要となる各種資料の作成、システム構築を実施しているところである。　　　　　　　　　　　　　　　　　　　　　　今後は公営企業会計により、水道事業に係る資産を正確に把握できることが期待され、水道料金の検討や施設更新の方法などを具体的に検討していく段階に入る必要があると考えられる。</t>
    <rPh sb="0" eb="3">
      <t>ジョウスイドウ</t>
    </rPh>
    <rPh sb="3" eb="5">
      <t>ジギョウ</t>
    </rPh>
    <rPh sb="7" eb="9">
      <t>イコウ</t>
    </rPh>
    <rPh sb="10" eb="11">
      <t>トモナ</t>
    </rPh>
    <rPh sb="13" eb="15">
      <t>カイケイ</t>
    </rPh>
    <rPh sb="15" eb="17">
      <t>ホウシキ</t>
    </rPh>
    <rPh sb="18" eb="20">
      <t>ゲンザイ</t>
    </rPh>
    <rPh sb="21" eb="24">
      <t>カンコウチョウ</t>
    </rPh>
    <rPh sb="24" eb="26">
      <t>カイケイ</t>
    </rPh>
    <rPh sb="28" eb="30">
      <t>キギョウ</t>
    </rPh>
    <rPh sb="30" eb="32">
      <t>カイケイ</t>
    </rPh>
    <rPh sb="33" eb="35">
      <t>ヘンコウ</t>
    </rPh>
    <rPh sb="45" eb="47">
      <t>ゲンザイ</t>
    </rPh>
    <rPh sb="48" eb="50">
      <t>カイケイ</t>
    </rPh>
    <rPh sb="51" eb="53">
      <t>イコウ</t>
    </rPh>
    <rPh sb="54" eb="56">
      <t>ヒツヨウ</t>
    </rPh>
    <rPh sb="59" eb="61">
      <t>カクシュ</t>
    </rPh>
    <rPh sb="61" eb="63">
      <t>シリョウ</t>
    </rPh>
    <rPh sb="64" eb="66">
      <t>サクセイ</t>
    </rPh>
    <rPh sb="71" eb="73">
      <t>コウチク</t>
    </rPh>
    <rPh sb="74" eb="76">
      <t>ジッシ</t>
    </rPh>
    <rPh sb="109" eb="111">
      <t>コンゴ</t>
    </rPh>
    <rPh sb="112" eb="114">
      <t>コウエイ</t>
    </rPh>
    <rPh sb="114" eb="116">
      <t>キギョウ</t>
    </rPh>
    <rPh sb="116" eb="118">
      <t>カイケイ</t>
    </rPh>
    <rPh sb="122" eb="124">
      <t>スイドウ</t>
    </rPh>
    <rPh sb="124" eb="126">
      <t>ジギョウ</t>
    </rPh>
    <rPh sb="127" eb="128">
      <t>カカ</t>
    </rPh>
    <rPh sb="129" eb="131">
      <t>シサン</t>
    </rPh>
    <rPh sb="132" eb="134">
      <t>セイカク</t>
    </rPh>
    <rPh sb="135" eb="137">
      <t>ハアク</t>
    </rPh>
    <rPh sb="143" eb="145">
      <t>キタイ</t>
    </rPh>
    <rPh sb="148" eb="150">
      <t>スイドウ</t>
    </rPh>
    <rPh sb="150" eb="152">
      <t>リョウキン</t>
    </rPh>
    <rPh sb="153" eb="155">
      <t>ケントウ</t>
    </rPh>
    <rPh sb="156" eb="158">
      <t>シセツ</t>
    </rPh>
    <rPh sb="158" eb="160">
      <t>コウシン</t>
    </rPh>
    <rPh sb="161" eb="163">
      <t>ホウホウ</t>
    </rPh>
    <rPh sb="166" eb="169">
      <t>グタイテキ</t>
    </rPh>
    <rPh sb="170" eb="172">
      <t>ケントウ</t>
    </rPh>
    <rPh sb="176" eb="178">
      <t>ダンカイ</t>
    </rPh>
    <rPh sb="179" eb="180">
      <t>ハイ</t>
    </rPh>
    <rPh sb="181" eb="183">
      <t>ヒツヨウ</t>
    </rPh>
    <rPh sb="187" eb="188">
      <t>カンガ</t>
    </rPh>
    <phoneticPr fontId="4"/>
  </si>
  <si>
    <t>簡易水道統合事業によって管路の布設替え等を実施しているため、類似団体と比較して高い水準にある。しかしながら、財源は企業債であり、残高が急激に増加しているため、今後はアセットマネジメント等を活用し、財源を確保しながら老朽管路を計画的に更新していく必要があると考えられる。</t>
    <rPh sb="0" eb="2">
      <t>カンイ</t>
    </rPh>
    <rPh sb="2" eb="4">
      <t>スイドウ</t>
    </rPh>
    <rPh sb="4" eb="6">
      <t>トウゴウ</t>
    </rPh>
    <rPh sb="6" eb="8">
      <t>ジギョウ</t>
    </rPh>
    <rPh sb="12" eb="14">
      <t>カンロ</t>
    </rPh>
    <rPh sb="15" eb="17">
      <t>フセツ</t>
    </rPh>
    <rPh sb="17" eb="18">
      <t>カ</t>
    </rPh>
    <rPh sb="19" eb="20">
      <t>トウ</t>
    </rPh>
    <rPh sb="21" eb="23">
      <t>ジッシ</t>
    </rPh>
    <rPh sb="30" eb="32">
      <t>ルイジ</t>
    </rPh>
    <rPh sb="32" eb="34">
      <t>ダンタイ</t>
    </rPh>
    <rPh sb="35" eb="37">
      <t>ヒカク</t>
    </rPh>
    <rPh sb="39" eb="40">
      <t>タカ</t>
    </rPh>
    <rPh sb="41" eb="43">
      <t>スイジュン</t>
    </rPh>
    <rPh sb="54" eb="56">
      <t>ザイゲン</t>
    </rPh>
    <rPh sb="57" eb="59">
      <t>キギョウ</t>
    </rPh>
    <rPh sb="59" eb="60">
      <t>サイ</t>
    </rPh>
    <rPh sb="64" eb="66">
      <t>ザンダカ</t>
    </rPh>
    <rPh sb="67" eb="69">
      <t>キュウゲキ</t>
    </rPh>
    <rPh sb="70" eb="72">
      <t>ゾウカ</t>
    </rPh>
    <rPh sb="79" eb="81">
      <t>コンゴ</t>
    </rPh>
    <rPh sb="92" eb="93">
      <t>ナド</t>
    </rPh>
    <rPh sb="94" eb="96">
      <t>カツヨウ</t>
    </rPh>
    <rPh sb="98" eb="100">
      <t>ザイゲン</t>
    </rPh>
    <rPh sb="101" eb="103">
      <t>カクホ</t>
    </rPh>
    <rPh sb="107" eb="109">
      <t>ロウキュウ</t>
    </rPh>
    <rPh sb="109" eb="111">
      <t>カンロ</t>
    </rPh>
    <rPh sb="112" eb="114">
      <t>ケイカク</t>
    </rPh>
    <rPh sb="114" eb="115">
      <t>テキ</t>
    </rPh>
    <rPh sb="116" eb="118">
      <t>コウシン</t>
    </rPh>
    <rPh sb="122" eb="124">
      <t>ヒツヨウ</t>
    </rPh>
    <rPh sb="128" eb="129">
      <t>カンガ</t>
    </rPh>
    <phoneticPr fontId="4"/>
  </si>
  <si>
    <t>現在、印南町では簡易水道統合計画に基づいて、簡易水道を統合、上水道事業に移行するための簡易水道統合事業を実施している。それに伴い、財源となる企業債の残高が増加傾向にある。　　　　　　　　　　　　　　　　　　　　老朽管からの潜在的な漏水が多いとみられ、有収率が低い水準であるが、統合事業で布設替え等を実施していることから今後は改善が見込まれると考えられる。　　　　　　　　　　　　　　　　　　　施設利用率については類似団体とほぼ同水準であるが、３割近い余剰能力があることから、今後は広域化やダウンサイジングを検討する必要があると考えられる。　　　　　　　　　　　　　　　　　　　　　　　　　収益的収支比率、料金回収率、給水原価ともに類似団体と比較して良い水準にはあるが、今後適正な原価を把握し適切な料金を設定していく必要があると考えられる。</t>
    <rPh sb="0" eb="2">
      <t>ゲンザイ</t>
    </rPh>
    <rPh sb="3" eb="6">
      <t>イナミチョウ</t>
    </rPh>
    <rPh sb="8" eb="10">
      <t>カンイ</t>
    </rPh>
    <rPh sb="10" eb="12">
      <t>スイドウ</t>
    </rPh>
    <rPh sb="12" eb="14">
      <t>トウゴウ</t>
    </rPh>
    <rPh sb="14" eb="16">
      <t>ケイカク</t>
    </rPh>
    <rPh sb="17" eb="18">
      <t>モト</t>
    </rPh>
    <rPh sb="22" eb="24">
      <t>カンイ</t>
    </rPh>
    <rPh sb="24" eb="26">
      <t>スイドウ</t>
    </rPh>
    <rPh sb="27" eb="29">
      <t>トウゴウ</t>
    </rPh>
    <rPh sb="30" eb="33">
      <t>ジョウスイドウ</t>
    </rPh>
    <rPh sb="33" eb="35">
      <t>ジギョウ</t>
    </rPh>
    <rPh sb="36" eb="38">
      <t>イコウ</t>
    </rPh>
    <rPh sb="43" eb="45">
      <t>カンイ</t>
    </rPh>
    <rPh sb="45" eb="47">
      <t>スイドウ</t>
    </rPh>
    <rPh sb="47" eb="49">
      <t>トウゴウ</t>
    </rPh>
    <rPh sb="49" eb="51">
      <t>ジギョウ</t>
    </rPh>
    <rPh sb="52" eb="54">
      <t>ジッシ</t>
    </rPh>
    <rPh sb="62" eb="63">
      <t>トモナ</t>
    </rPh>
    <rPh sb="65" eb="67">
      <t>ザイゲン</t>
    </rPh>
    <rPh sb="70" eb="72">
      <t>キギョウ</t>
    </rPh>
    <rPh sb="72" eb="73">
      <t>サイ</t>
    </rPh>
    <rPh sb="74" eb="76">
      <t>ザンダカ</t>
    </rPh>
    <rPh sb="77" eb="79">
      <t>ゾウカ</t>
    </rPh>
    <rPh sb="79" eb="81">
      <t>ケイコウ</t>
    </rPh>
    <rPh sb="105" eb="107">
      <t>ロウキュウ</t>
    </rPh>
    <rPh sb="107" eb="108">
      <t>カン</t>
    </rPh>
    <rPh sb="111" eb="114">
      <t>センザイテキ</t>
    </rPh>
    <rPh sb="115" eb="117">
      <t>ロウスイ</t>
    </rPh>
    <rPh sb="118" eb="119">
      <t>オオ</t>
    </rPh>
    <rPh sb="125" eb="127">
      <t>ユウシュウ</t>
    </rPh>
    <rPh sb="127" eb="128">
      <t>リツ</t>
    </rPh>
    <rPh sb="129" eb="130">
      <t>ヒク</t>
    </rPh>
    <rPh sb="131" eb="133">
      <t>スイジュン</t>
    </rPh>
    <rPh sb="138" eb="140">
      <t>トウゴウ</t>
    </rPh>
    <rPh sb="140" eb="142">
      <t>ジギョウ</t>
    </rPh>
    <rPh sb="143" eb="145">
      <t>フセツ</t>
    </rPh>
    <rPh sb="145" eb="146">
      <t>カ</t>
    </rPh>
    <rPh sb="147" eb="148">
      <t>トウ</t>
    </rPh>
    <rPh sb="149" eb="151">
      <t>ジッシ</t>
    </rPh>
    <rPh sb="159" eb="161">
      <t>コンゴ</t>
    </rPh>
    <rPh sb="162" eb="164">
      <t>カイゼン</t>
    </rPh>
    <rPh sb="165" eb="167">
      <t>ミコ</t>
    </rPh>
    <rPh sb="171" eb="172">
      <t>カンガ</t>
    </rPh>
    <rPh sb="196" eb="198">
      <t>シセツ</t>
    </rPh>
    <rPh sb="198" eb="200">
      <t>リヨウ</t>
    </rPh>
    <rPh sb="200" eb="201">
      <t>リツ</t>
    </rPh>
    <rPh sb="206" eb="208">
      <t>ルイジ</t>
    </rPh>
    <rPh sb="208" eb="210">
      <t>ダンタイ</t>
    </rPh>
    <rPh sb="213" eb="216">
      <t>ドウスイジュン</t>
    </rPh>
    <rPh sb="222" eb="223">
      <t>ワリ</t>
    </rPh>
    <rPh sb="223" eb="224">
      <t>チカ</t>
    </rPh>
    <rPh sb="225" eb="227">
      <t>ヨジョウ</t>
    </rPh>
    <rPh sb="227" eb="229">
      <t>ノウリョク</t>
    </rPh>
    <rPh sb="237" eb="239">
      <t>コンゴ</t>
    </rPh>
    <rPh sb="240" eb="243">
      <t>コウイキカ</t>
    </rPh>
    <rPh sb="253" eb="255">
      <t>ケントウ</t>
    </rPh>
    <rPh sb="257" eb="259">
      <t>ヒツヨウ</t>
    </rPh>
    <rPh sb="263" eb="264">
      <t>カンガ</t>
    </rPh>
    <rPh sb="294" eb="297">
      <t>シュウエキテキ</t>
    </rPh>
    <rPh sb="297" eb="299">
      <t>シュウシ</t>
    </rPh>
    <rPh sb="299" eb="301">
      <t>ヒリツ</t>
    </rPh>
    <rPh sb="302" eb="304">
      <t>リョウキン</t>
    </rPh>
    <rPh sb="304" eb="306">
      <t>カイシュウ</t>
    </rPh>
    <rPh sb="306" eb="307">
      <t>リツ</t>
    </rPh>
    <rPh sb="308" eb="310">
      <t>キュウスイ</t>
    </rPh>
    <rPh sb="310" eb="312">
      <t>ゲンカ</t>
    </rPh>
    <rPh sb="315" eb="317">
      <t>ルイジ</t>
    </rPh>
    <rPh sb="317" eb="319">
      <t>ダンタイ</t>
    </rPh>
    <rPh sb="320" eb="322">
      <t>ヒカク</t>
    </rPh>
    <rPh sb="324" eb="325">
      <t>ヨ</t>
    </rPh>
    <rPh sb="326" eb="328">
      <t>スイジュン</t>
    </rPh>
    <rPh sb="334" eb="336">
      <t>コンゴ</t>
    </rPh>
    <rPh sb="336" eb="338">
      <t>テキセイ</t>
    </rPh>
    <rPh sb="339" eb="341">
      <t>ゲンカ</t>
    </rPh>
    <rPh sb="342" eb="344">
      <t>ハアク</t>
    </rPh>
    <rPh sb="345" eb="347">
      <t>テキセツ</t>
    </rPh>
    <rPh sb="348" eb="350">
      <t>リョウキン</t>
    </rPh>
    <rPh sb="351" eb="353">
      <t>セッテイ</t>
    </rPh>
    <rPh sb="357" eb="359">
      <t>ヒツヨウ</t>
    </rPh>
    <rPh sb="363" eb="36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</si>
</sst>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c:v>
                </c:pt>
                <c:pt idx="1">
                  <c:v>18.600000000000001</c:v>
                </c:pt>
                <c:pt idx="2">
                  <c:v>0.28000000000000003</c:v>
                </c:pt>
                <c:pt idx="3">
                  <c:v>1.31</c:v>
                </c:pt>
                <c:pt idx="4">
                  <c:v>1.67</c:v>
                </c:pt>
              </c:numCache>
            </c:numRef>
          </c:val>
        </c:ser>
        <c:dLbls>
          <c:showLegendKey val="0"/>
          <c:showVal val="0"/>
          <c:showCatName val="0"/>
          <c:showSerName val="0"/>
          <c:showPercent val="0"/>
          <c:showBubbleSize val="0"/>
        </c:dLbls>
        <c:gapWidth val="150"/>
        <c:axId val="89614976"/>
        <c:axId val="896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89614976"/>
        <c:axId val="89625344"/>
      </c:lineChart>
      <c:dateAx>
        <c:axId val="89614976"/>
        <c:scaling>
          <c:orientation val="minMax"/>
        </c:scaling>
        <c:delete val="1"/>
        <c:axPos val="b"/>
        <c:numFmt formatCode="ge" sourceLinked="1"/>
        <c:majorTickMark val="none"/>
        <c:minorTickMark val="none"/>
        <c:tickLblPos val="none"/>
        <c:crossAx val="89625344"/>
        <c:crosses val="autoZero"/>
        <c:auto val="1"/>
        <c:lblOffset val="100"/>
        <c:baseTimeUnit val="years"/>
      </c:dateAx>
      <c:valAx>
        <c:axId val="896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76.11</c:v>
                </c:pt>
                <c:pt idx="1">
                  <c:v>72.099999999999994</c:v>
                </c:pt>
                <c:pt idx="2">
                  <c:v>69.33</c:v>
                </c:pt>
                <c:pt idx="3">
                  <c:v>69.2</c:v>
                </c:pt>
                <c:pt idx="4">
                  <c:v>67.5</c:v>
                </c:pt>
              </c:numCache>
            </c:numRef>
          </c:val>
        </c:ser>
        <c:dLbls>
          <c:showLegendKey val="0"/>
          <c:showVal val="0"/>
          <c:showCatName val="0"/>
          <c:showSerName val="0"/>
          <c:showPercent val="0"/>
          <c:showBubbleSize val="0"/>
        </c:dLbls>
        <c:gapWidth val="150"/>
        <c:axId val="90823680"/>
        <c:axId val="908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90823680"/>
        <c:axId val="90829952"/>
      </c:lineChart>
      <c:dateAx>
        <c:axId val="90823680"/>
        <c:scaling>
          <c:orientation val="minMax"/>
        </c:scaling>
        <c:delete val="1"/>
        <c:axPos val="b"/>
        <c:numFmt formatCode="ge" sourceLinked="1"/>
        <c:majorTickMark val="none"/>
        <c:minorTickMark val="none"/>
        <c:tickLblPos val="none"/>
        <c:crossAx val="90829952"/>
        <c:crosses val="autoZero"/>
        <c:auto val="1"/>
        <c:lblOffset val="100"/>
        <c:baseTimeUnit val="years"/>
      </c:dateAx>
      <c:valAx>
        <c:axId val="908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72.319999999999993</c:v>
                </c:pt>
                <c:pt idx="1">
                  <c:v>73.83</c:v>
                </c:pt>
                <c:pt idx="2">
                  <c:v>72.709999999999994</c:v>
                </c:pt>
                <c:pt idx="3">
                  <c:v>68.52</c:v>
                </c:pt>
                <c:pt idx="4">
                  <c:v>73.56</c:v>
                </c:pt>
              </c:numCache>
            </c:numRef>
          </c:val>
        </c:ser>
        <c:dLbls>
          <c:showLegendKey val="0"/>
          <c:showVal val="0"/>
          <c:showCatName val="0"/>
          <c:showSerName val="0"/>
          <c:showPercent val="0"/>
          <c:showBubbleSize val="0"/>
        </c:dLbls>
        <c:gapWidth val="150"/>
        <c:axId val="90528384"/>
        <c:axId val="905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90528384"/>
        <c:axId val="90542848"/>
      </c:lineChart>
      <c:dateAx>
        <c:axId val="90528384"/>
        <c:scaling>
          <c:orientation val="minMax"/>
        </c:scaling>
        <c:delete val="1"/>
        <c:axPos val="b"/>
        <c:numFmt formatCode="ge" sourceLinked="1"/>
        <c:majorTickMark val="none"/>
        <c:minorTickMark val="none"/>
        <c:tickLblPos val="none"/>
        <c:crossAx val="90542848"/>
        <c:crosses val="autoZero"/>
        <c:auto val="1"/>
        <c:lblOffset val="100"/>
        <c:baseTimeUnit val="years"/>
      </c:dateAx>
      <c:valAx>
        <c:axId val="905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109.19</c:v>
                </c:pt>
                <c:pt idx="1">
                  <c:v>94.98</c:v>
                </c:pt>
                <c:pt idx="2">
                  <c:v>98.64</c:v>
                </c:pt>
                <c:pt idx="3">
                  <c:v>96.05</c:v>
                </c:pt>
                <c:pt idx="4">
                  <c:v>92.1</c:v>
                </c:pt>
              </c:numCache>
            </c:numRef>
          </c:val>
        </c:ser>
        <c:dLbls>
          <c:showLegendKey val="0"/>
          <c:showVal val="0"/>
          <c:showCatName val="0"/>
          <c:showSerName val="0"/>
          <c:showPercent val="0"/>
          <c:showBubbleSize val="0"/>
        </c:dLbls>
        <c:gapWidth val="150"/>
        <c:axId val="90126592"/>
        <c:axId val="901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90126592"/>
        <c:axId val="90132864"/>
      </c:lineChart>
      <c:dateAx>
        <c:axId val="90126592"/>
        <c:scaling>
          <c:orientation val="minMax"/>
        </c:scaling>
        <c:delete val="1"/>
        <c:axPos val="b"/>
        <c:numFmt formatCode="ge" sourceLinked="1"/>
        <c:majorTickMark val="none"/>
        <c:minorTickMark val="none"/>
        <c:tickLblPos val="none"/>
        <c:crossAx val="90132864"/>
        <c:crosses val="autoZero"/>
        <c:auto val="1"/>
        <c:lblOffset val="100"/>
        <c:baseTimeUnit val="years"/>
      </c:dateAx>
      <c:valAx>
        <c:axId val="901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75360"/>
        <c:axId val="898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75360"/>
        <c:axId val="89853952"/>
      </c:lineChart>
      <c:dateAx>
        <c:axId val="90175360"/>
        <c:scaling>
          <c:orientation val="minMax"/>
        </c:scaling>
        <c:delete val="1"/>
        <c:axPos val="b"/>
        <c:numFmt formatCode="ge" sourceLinked="1"/>
        <c:majorTickMark val="none"/>
        <c:minorTickMark val="none"/>
        <c:tickLblPos val="none"/>
        <c:crossAx val="89853952"/>
        <c:crosses val="autoZero"/>
        <c:auto val="1"/>
        <c:lblOffset val="100"/>
        <c:baseTimeUnit val="years"/>
      </c:dateAx>
      <c:valAx>
        <c:axId val="898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871872"/>
        <c:axId val="898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871872"/>
        <c:axId val="89873792"/>
      </c:lineChart>
      <c:dateAx>
        <c:axId val="89871872"/>
        <c:scaling>
          <c:orientation val="minMax"/>
        </c:scaling>
        <c:delete val="1"/>
        <c:axPos val="b"/>
        <c:numFmt formatCode="ge" sourceLinked="1"/>
        <c:majorTickMark val="none"/>
        <c:minorTickMark val="none"/>
        <c:tickLblPos val="none"/>
        <c:crossAx val="89873792"/>
        <c:crosses val="autoZero"/>
        <c:auto val="1"/>
        <c:lblOffset val="100"/>
        <c:baseTimeUnit val="years"/>
      </c:dateAx>
      <c:valAx>
        <c:axId val="898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902080"/>
        <c:axId val="899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02080"/>
        <c:axId val="89916544"/>
      </c:lineChart>
      <c:dateAx>
        <c:axId val="89902080"/>
        <c:scaling>
          <c:orientation val="minMax"/>
        </c:scaling>
        <c:delete val="1"/>
        <c:axPos val="b"/>
        <c:numFmt formatCode="ge" sourceLinked="1"/>
        <c:majorTickMark val="none"/>
        <c:minorTickMark val="none"/>
        <c:tickLblPos val="none"/>
        <c:crossAx val="89916544"/>
        <c:crosses val="autoZero"/>
        <c:auto val="1"/>
        <c:lblOffset val="100"/>
        <c:baseTimeUnit val="years"/>
      </c:dateAx>
      <c:valAx>
        <c:axId val="899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959424"/>
        <c:axId val="899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59424"/>
        <c:axId val="89965696"/>
      </c:lineChart>
      <c:dateAx>
        <c:axId val="89959424"/>
        <c:scaling>
          <c:orientation val="minMax"/>
        </c:scaling>
        <c:delete val="1"/>
        <c:axPos val="b"/>
        <c:numFmt formatCode="ge" sourceLinked="1"/>
        <c:majorTickMark val="none"/>
        <c:minorTickMark val="none"/>
        <c:tickLblPos val="none"/>
        <c:crossAx val="89965696"/>
        <c:crosses val="autoZero"/>
        <c:auto val="1"/>
        <c:lblOffset val="100"/>
        <c:baseTimeUnit val="years"/>
      </c:dateAx>
      <c:valAx>
        <c:axId val="899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533.86</c:v>
                </c:pt>
                <c:pt idx="1">
                  <c:v>675.33</c:v>
                </c:pt>
                <c:pt idx="2">
                  <c:v>780.72</c:v>
                </c:pt>
                <c:pt idx="3">
                  <c:v>873.42</c:v>
                </c:pt>
                <c:pt idx="4">
                  <c:v>1015.71</c:v>
                </c:pt>
              </c:numCache>
            </c:numRef>
          </c:val>
        </c:ser>
        <c:dLbls>
          <c:showLegendKey val="0"/>
          <c:showVal val="0"/>
          <c:showCatName val="0"/>
          <c:showSerName val="0"/>
          <c:showPercent val="0"/>
          <c:showBubbleSize val="0"/>
        </c:dLbls>
        <c:gapWidth val="150"/>
        <c:axId val="90057344"/>
        <c:axId val="900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90057344"/>
        <c:axId val="90059520"/>
      </c:lineChart>
      <c:dateAx>
        <c:axId val="90057344"/>
        <c:scaling>
          <c:orientation val="minMax"/>
        </c:scaling>
        <c:delete val="1"/>
        <c:axPos val="b"/>
        <c:numFmt formatCode="ge" sourceLinked="1"/>
        <c:majorTickMark val="none"/>
        <c:minorTickMark val="none"/>
        <c:tickLblPos val="none"/>
        <c:crossAx val="90059520"/>
        <c:crosses val="autoZero"/>
        <c:auto val="1"/>
        <c:lblOffset val="100"/>
        <c:baseTimeUnit val="years"/>
      </c:dateAx>
      <c:valAx>
        <c:axId val="900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101.34</c:v>
                </c:pt>
                <c:pt idx="1">
                  <c:v>78.13</c:v>
                </c:pt>
                <c:pt idx="2">
                  <c:v>91.13</c:v>
                </c:pt>
                <c:pt idx="3">
                  <c:v>85.52</c:v>
                </c:pt>
                <c:pt idx="4">
                  <c:v>82.94</c:v>
                </c:pt>
              </c:numCache>
            </c:numRef>
          </c:val>
        </c:ser>
        <c:dLbls>
          <c:showLegendKey val="0"/>
          <c:showVal val="0"/>
          <c:showCatName val="0"/>
          <c:showSerName val="0"/>
          <c:showPercent val="0"/>
          <c:showBubbleSize val="0"/>
        </c:dLbls>
        <c:gapWidth val="150"/>
        <c:axId val="90072960"/>
        <c:axId val="900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90072960"/>
        <c:axId val="90091520"/>
      </c:lineChart>
      <c:dateAx>
        <c:axId val="90072960"/>
        <c:scaling>
          <c:orientation val="minMax"/>
        </c:scaling>
        <c:delete val="1"/>
        <c:axPos val="b"/>
        <c:numFmt formatCode="ge" sourceLinked="1"/>
        <c:majorTickMark val="none"/>
        <c:minorTickMark val="none"/>
        <c:tickLblPos val="none"/>
        <c:crossAx val="90091520"/>
        <c:crosses val="autoZero"/>
        <c:auto val="1"/>
        <c:lblOffset val="100"/>
        <c:baseTimeUnit val="years"/>
      </c:dateAx>
      <c:valAx>
        <c:axId val="900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126.31</c:v>
                </c:pt>
                <c:pt idx="1">
                  <c:v>165.6</c:v>
                </c:pt>
                <c:pt idx="2">
                  <c:v>148.43</c:v>
                </c:pt>
                <c:pt idx="3">
                  <c:v>166.31</c:v>
                </c:pt>
                <c:pt idx="4">
                  <c:v>163.03</c:v>
                </c:pt>
              </c:numCache>
            </c:numRef>
          </c:val>
        </c:ser>
        <c:dLbls>
          <c:showLegendKey val="0"/>
          <c:showVal val="0"/>
          <c:showCatName val="0"/>
          <c:showSerName val="0"/>
          <c:showPercent val="0"/>
          <c:showBubbleSize val="0"/>
        </c:dLbls>
        <c:gapWidth val="150"/>
        <c:axId val="90103168"/>
        <c:axId val="907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90103168"/>
        <c:axId val="90781184"/>
      </c:lineChart>
      <c:dateAx>
        <c:axId val="90103168"/>
        <c:scaling>
          <c:orientation val="minMax"/>
        </c:scaling>
        <c:delete val="1"/>
        <c:axPos val="b"/>
        <c:numFmt formatCode="ge" sourceLinked="1"/>
        <c:majorTickMark val="none"/>
        <c:minorTickMark val="none"/>
        <c:tickLblPos val="none"/>
        <c:crossAx val="90781184"/>
        <c:crosses val="autoZero"/>
        <c:auto val="1"/>
        <c:lblOffset val="100"/>
        <c:baseTimeUnit val="years"/>
      </c:dateAx>
      <c:valAx>
        <c:axId val="907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election activeCell="BL66" sqref="BL66:BZ82"/>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和歌山県　印南町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8752</v>
      </c>
      <c r="AJ8" s="74"/>
      <c r="AK8" s="74"/>
      <c r="AL8" s="74"/>
      <c r="AM8" s="74"/>
      <c r="AN8" s="74"/>
      <c r="AO8" s="74"/>
      <c r="AP8" s="75"/>
      <c r="AQ8" s="56">
        <f>データ!R6</f>
        <v>113.62</v>
      </c>
      <c r="AR8" s="56"/>
      <c r="AS8" s="56"/>
      <c r="AT8" s="56"/>
      <c r="AU8" s="56"/>
      <c r="AV8" s="56"/>
      <c r="AW8" s="56"/>
      <c r="AX8" s="56"/>
      <c r="AY8" s="56">
        <f>データ!S6</f>
        <v>77.03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100</v>
      </c>
      <c r="S10" s="56"/>
      <c r="T10" s="56"/>
      <c r="U10" s="56"/>
      <c r="V10" s="56"/>
      <c r="W10" s="56"/>
      <c r="X10" s="56"/>
      <c r="Y10" s="56"/>
      <c r="Z10" s="64">
        <f>データ!P6</f>
        <v>2400</v>
      </c>
      <c r="AA10" s="64"/>
      <c r="AB10" s="64"/>
      <c r="AC10" s="64"/>
      <c r="AD10" s="64"/>
      <c r="AE10" s="64"/>
      <c r="AF10" s="64"/>
      <c r="AG10" s="64"/>
      <c r="AH10" s="2"/>
      <c r="AI10" s="64">
        <f>データ!T6</f>
        <v>8569</v>
      </c>
      <c r="AJ10" s="64"/>
      <c r="AK10" s="64"/>
      <c r="AL10" s="64"/>
      <c r="AM10" s="64"/>
      <c r="AN10" s="64"/>
      <c r="AO10" s="64"/>
      <c r="AP10" s="64"/>
      <c r="AQ10" s="56">
        <f>データ!U6</f>
        <v>26.75</v>
      </c>
      <c r="AR10" s="56"/>
      <c r="AS10" s="56"/>
      <c r="AT10" s="56"/>
      <c r="AU10" s="56"/>
      <c r="AV10" s="56"/>
      <c r="AW10" s="56"/>
      <c r="AX10" s="56"/>
      <c r="AY10" s="56">
        <f>データ!V6</f>
        <v>320.33999999999997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303909</v>
      </c>
      <c r="D6" s="31">
        <f t="shared" si="3"/>
        <v>47</v>
      </c>
      <c r="E6" s="31">
        <f t="shared" si="3"/>
        <v>1</v>
      </c>
      <c r="F6" s="31">
        <f t="shared" si="3"/>
        <v>0</v>
      </c>
      <c r="G6" s="31">
        <f t="shared" si="3"/>
        <v>0</v>
      </c>
      <c r="H6" s="31" t="str">
        <f t="shared" si="3"/>
        <v>和歌山県　印南町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100</v>
      </c>
      <c r="P6" s="32">
        <f t="shared" si="3"/>
        <v>2400</v>
      </c>
      <c r="Q6" s="32">
        <f t="shared" si="3"/>
        <v>8752</v>
      </c>
      <c r="R6" s="32">
        <f t="shared" si="3"/>
        <v>113.62</v>
      </c>
      <c r="S6" s="32">
        <f t="shared" si="3"/>
        <v>77.03</v>
      </c>
      <c r="T6" s="32">
        <f t="shared" si="3"/>
        <v>8569</v>
      </c>
      <c r="U6" s="32">
        <f t="shared" si="3"/>
        <v>26.75</v>
      </c>
      <c r="V6" s="32">
        <f t="shared" si="3"/>
        <v>320.33999999999997</v>
      </c>
      <c r="W6" s="33">
        <f>IF(W7="",NA(),W7)</f>
        <v>109.19</v>
      </c>
      <c r="X6" s="33">
        <f t="shared" ref="X6:AF6" si="4">IF(X7="",NA(),X7)</f>
        <v>94.98</v>
      </c>
      <c r="Y6" s="33">
        <f t="shared" si="4"/>
        <v>98.64</v>
      </c>
      <c r="Z6" s="33">
        <f t="shared" si="4"/>
        <v>96.05</v>
      </c>
      <c r="AA6" s="33">
        <f t="shared" si="4"/>
        <v>92.1</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533.86</v>
      </c>
      <c r="BE6" s="33">
        <f t="shared" ref="BE6:BM6" si="7">IF(BE7="",NA(),BE7)</f>
        <v>675.33</v>
      </c>
      <c r="BF6" s="33">
        <f t="shared" si="7"/>
        <v>780.72</v>
      </c>
      <c r="BG6" s="33">
        <f t="shared" si="7"/>
        <v>873.42</v>
      </c>
      <c r="BH6" s="33">
        <f t="shared" si="7"/>
        <v>1015.71</v>
      </c>
      <c r="BI6" s="33">
        <f t="shared" si="7"/>
        <v>1187.81</v>
      </c>
      <c r="BJ6" s="33">
        <f t="shared" si="7"/>
        <v>1168.8</v>
      </c>
      <c r="BK6" s="33">
        <f t="shared" si="7"/>
        <v>1158.82</v>
      </c>
      <c r="BL6" s="33">
        <f t="shared" si="7"/>
        <v>1167.7</v>
      </c>
      <c r="BM6" s="33">
        <f t="shared" si="7"/>
        <v>1228.58</v>
      </c>
      <c r="BN6" s="32" t="str">
        <f>IF(BN7="","",IF(BN7="-","【-】","【"&amp;SUBSTITUTE(TEXT(BN7,"#,##0.00"),"-","△")&amp;"】"))</f>
        <v>【1,239.32】</v>
      </c>
      <c r="BO6" s="33">
        <f>IF(BO7="",NA(),BO7)</f>
        <v>101.34</v>
      </c>
      <c r="BP6" s="33">
        <f t="shared" ref="BP6:BX6" si="8">IF(BP7="",NA(),BP7)</f>
        <v>78.13</v>
      </c>
      <c r="BQ6" s="33">
        <f t="shared" si="8"/>
        <v>91.13</v>
      </c>
      <c r="BR6" s="33">
        <f t="shared" si="8"/>
        <v>85.52</v>
      </c>
      <c r="BS6" s="33">
        <f t="shared" si="8"/>
        <v>82.94</v>
      </c>
      <c r="BT6" s="33">
        <f t="shared" si="8"/>
        <v>57.96</v>
      </c>
      <c r="BU6" s="33">
        <f t="shared" si="8"/>
        <v>56.44</v>
      </c>
      <c r="BV6" s="33">
        <f t="shared" si="8"/>
        <v>55.6</v>
      </c>
      <c r="BW6" s="33">
        <f t="shared" si="8"/>
        <v>54.43</v>
      </c>
      <c r="BX6" s="33">
        <f t="shared" si="8"/>
        <v>53.81</v>
      </c>
      <c r="BY6" s="32" t="str">
        <f>IF(BY7="","",IF(BY7="-","【-】","【"&amp;SUBSTITUTE(TEXT(BY7,"#,##0.00"),"-","△")&amp;"】"))</f>
        <v>【36.33】</v>
      </c>
      <c r="BZ6" s="33">
        <f>IF(BZ7="",NA(),BZ7)</f>
        <v>126.31</v>
      </c>
      <c r="CA6" s="33">
        <f t="shared" ref="CA6:CI6" si="9">IF(CA7="",NA(),CA7)</f>
        <v>165.6</v>
      </c>
      <c r="CB6" s="33">
        <f t="shared" si="9"/>
        <v>148.43</v>
      </c>
      <c r="CC6" s="33">
        <f t="shared" si="9"/>
        <v>166.31</v>
      </c>
      <c r="CD6" s="33">
        <f t="shared" si="9"/>
        <v>163.03</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76.11</v>
      </c>
      <c r="CL6" s="33">
        <f t="shared" ref="CL6:CT6" si="10">IF(CL7="",NA(),CL7)</f>
        <v>72.099999999999994</v>
      </c>
      <c r="CM6" s="33">
        <f t="shared" si="10"/>
        <v>69.33</v>
      </c>
      <c r="CN6" s="33">
        <f t="shared" si="10"/>
        <v>69.2</v>
      </c>
      <c r="CO6" s="33">
        <f t="shared" si="10"/>
        <v>67.5</v>
      </c>
      <c r="CP6" s="33">
        <f t="shared" si="10"/>
        <v>60.92</v>
      </c>
      <c r="CQ6" s="33">
        <f t="shared" si="10"/>
        <v>59.84</v>
      </c>
      <c r="CR6" s="33">
        <f t="shared" si="10"/>
        <v>60.66</v>
      </c>
      <c r="CS6" s="33">
        <f t="shared" si="10"/>
        <v>60.17</v>
      </c>
      <c r="CT6" s="33">
        <f t="shared" si="10"/>
        <v>58.96</v>
      </c>
      <c r="CU6" s="32" t="str">
        <f>IF(CU7="","",IF(CU7="-","【-】","【"&amp;SUBSTITUTE(TEXT(CU7,"#,##0.00"),"-","△")&amp;"】"))</f>
        <v>【58.19】</v>
      </c>
      <c r="CV6" s="33">
        <f>IF(CV7="",NA(),CV7)</f>
        <v>72.319999999999993</v>
      </c>
      <c r="CW6" s="33">
        <f t="shared" ref="CW6:DE6" si="11">IF(CW7="",NA(),CW7)</f>
        <v>73.83</v>
      </c>
      <c r="CX6" s="33">
        <f t="shared" si="11"/>
        <v>72.709999999999994</v>
      </c>
      <c r="CY6" s="33">
        <f t="shared" si="11"/>
        <v>68.52</v>
      </c>
      <c r="CZ6" s="33">
        <f t="shared" si="11"/>
        <v>73.56</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0.6</v>
      </c>
      <c r="ED6" s="33">
        <f t="shared" ref="ED6:EL6" si="14">IF(ED7="",NA(),ED7)</f>
        <v>18.600000000000001</v>
      </c>
      <c r="EE6" s="33">
        <f t="shared" si="14"/>
        <v>0.28000000000000003</v>
      </c>
      <c r="EF6" s="33">
        <f t="shared" si="14"/>
        <v>1.31</v>
      </c>
      <c r="EG6" s="33">
        <f t="shared" si="14"/>
        <v>1.67</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303909</v>
      </c>
      <c r="D7" s="35">
        <v>47</v>
      </c>
      <c r="E7" s="35">
        <v>1</v>
      </c>
      <c r="F7" s="35">
        <v>0</v>
      </c>
      <c r="G7" s="35">
        <v>0</v>
      </c>
      <c r="H7" s="35" t="s">
        <v>93</v>
      </c>
      <c r="I7" s="35" t="s">
        <v>94</v>
      </c>
      <c r="J7" s="35" t="s">
        <v>95</v>
      </c>
      <c r="K7" s="35" t="s">
        <v>96</v>
      </c>
      <c r="L7" s="35" t="s">
        <v>97</v>
      </c>
      <c r="M7" s="36" t="s">
        <v>98</v>
      </c>
      <c r="N7" s="36" t="s">
        <v>99</v>
      </c>
      <c r="O7" s="36">
        <v>100</v>
      </c>
      <c r="P7" s="36">
        <v>2400</v>
      </c>
      <c r="Q7" s="36">
        <v>8752</v>
      </c>
      <c r="R7" s="36">
        <v>113.62</v>
      </c>
      <c r="S7" s="36">
        <v>77.03</v>
      </c>
      <c r="T7" s="36">
        <v>8569</v>
      </c>
      <c r="U7" s="36">
        <v>26.75</v>
      </c>
      <c r="V7" s="36">
        <v>320.33999999999997</v>
      </c>
      <c r="W7" s="36">
        <v>109.19</v>
      </c>
      <c r="X7" s="36">
        <v>94.98</v>
      </c>
      <c r="Y7" s="36">
        <v>98.64</v>
      </c>
      <c r="Z7" s="36">
        <v>96.05</v>
      </c>
      <c r="AA7" s="36">
        <v>92.1</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533.86</v>
      </c>
      <c r="BE7" s="36">
        <v>675.33</v>
      </c>
      <c r="BF7" s="36">
        <v>780.72</v>
      </c>
      <c r="BG7" s="36">
        <v>873.42</v>
      </c>
      <c r="BH7" s="36">
        <v>1015.71</v>
      </c>
      <c r="BI7" s="36">
        <v>1187.81</v>
      </c>
      <c r="BJ7" s="36">
        <v>1168.8</v>
      </c>
      <c r="BK7" s="36">
        <v>1158.82</v>
      </c>
      <c r="BL7" s="36">
        <v>1167.7</v>
      </c>
      <c r="BM7" s="36">
        <v>1228.58</v>
      </c>
      <c r="BN7" s="36">
        <v>1239.32</v>
      </c>
      <c r="BO7" s="36">
        <v>101.34</v>
      </c>
      <c r="BP7" s="36">
        <v>78.13</v>
      </c>
      <c r="BQ7" s="36">
        <v>91.13</v>
      </c>
      <c r="BR7" s="36">
        <v>85.52</v>
      </c>
      <c r="BS7" s="36">
        <v>82.94</v>
      </c>
      <c r="BT7" s="36">
        <v>57.96</v>
      </c>
      <c r="BU7" s="36">
        <v>56.44</v>
      </c>
      <c r="BV7" s="36">
        <v>55.6</v>
      </c>
      <c r="BW7" s="36">
        <v>54.43</v>
      </c>
      <c r="BX7" s="36">
        <v>53.81</v>
      </c>
      <c r="BY7" s="36">
        <v>36.33</v>
      </c>
      <c r="BZ7" s="36">
        <v>126.31</v>
      </c>
      <c r="CA7" s="36">
        <v>165.6</v>
      </c>
      <c r="CB7" s="36">
        <v>148.43</v>
      </c>
      <c r="CC7" s="36">
        <v>166.31</v>
      </c>
      <c r="CD7" s="36">
        <v>163.03</v>
      </c>
      <c r="CE7" s="36">
        <v>263.20999999999998</v>
      </c>
      <c r="CF7" s="36">
        <v>270.7</v>
      </c>
      <c r="CG7" s="36">
        <v>275.86</v>
      </c>
      <c r="CH7" s="36">
        <v>279.8</v>
      </c>
      <c r="CI7" s="36">
        <v>284.64999999999998</v>
      </c>
      <c r="CJ7" s="36">
        <v>476.46</v>
      </c>
      <c r="CK7" s="36">
        <v>76.11</v>
      </c>
      <c r="CL7" s="36">
        <v>72.099999999999994</v>
      </c>
      <c r="CM7" s="36">
        <v>69.33</v>
      </c>
      <c r="CN7" s="36">
        <v>69.2</v>
      </c>
      <c r="CO7" s="36">
        <v>67.5</v>
      </c>
      <c r="CP7" s="36">
        <v>60.92</v>
      </c>
      <c r="CQ7" s="36">
        <v>59.84</v>
      </c>
      <c r="CR7" s="36">
        <v>60.66</v>
      </c>
      <c r="CS7" s="36">
        <v>60.17</v>
      </c>
      <c r="CT7" s="36">
        <v>58.96</v>
      </c>
      <c r="CU7" s="36">
        <v>58.19</v>
      </c>
      <c r="CV7" s="36">
        <v>72.319999999999993</v>
      </c>
      <c r="CW7" s="36">
        <v>73.83</v>
      </c>
      <c r="CX7" s="36">
        <v>72.709999999999994</v>
      </c>
      <c r="CY7" s="36">
        <v>68.52</v>
      </c>
      <c r="CZ7" s="36">
        <v>73.56</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0.6</v>
      </c>
      <c r="ED7" s="36">
        <v>18.600000000000001</v>
      </c>
      <c r="EE7" s="36">
        <v>0.28000000000000003</v>
      </c>
      <c r="EF7" s="36">
        <v>1.31</v>
      </c>
      <c r="EG7" s="36">
        <v>1.67</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2016-02-23T07:23:19Z</cp:lastPrinted>
  <dcterms:created xsi:type="dcterms:W3CDTF">2016-01-18T05:04:35Z</dcterms:created>
  <dcterms:modified xsi:type="dcterms:W3CDTF">2016-02-23T07:23:20Z</dcterms:modified>
  <cp:category/>
</cp:coreProperties>
</file>