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４年度　経営比較\"/>
    </mc:Choice>
  </mc:AlternateContent>
  <xr:revisionPtr revIDLastSave="0" documentId="13_ncr:1_{B4CFB809-F70A-4CC3-AB66-E8418486B2CD}" xr6:coauthVersionLast="43" xr6:coauthVersionMax="43" xr10:uidLastSave="{00000000-0000-0000-0000-000000000000}"/>
  <workbookProtection workbookAlgorithmName="SHA-512" workbookHashValue="IgXRwYsEUs5f0nJEaecEdP/uzXtns7CJmkXqD6/wvdP8OIhmrZbTvkRABJNDqGN6eS2xZzMhffCHmNrR4277aw==" workbookSaltValue="kpOLYF6UuRjCBSJC0fCAFw=="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<sst xmlns="http://schemas.openxmlformats.org/spreadsheetml/2006/main" count="247" uniqueCount="118">
  <si>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</si>
  <si>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</si>
  <si>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</si>
  <si>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</si>
  <si>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</si>
  <si>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</si>
  <si>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</si>
  <si>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</si>
  <si>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</si>
  <si>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</si>
  <si>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</si>
  <si>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</si>
  <si>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</si>
  <si>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</si>
  <si>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</si>
  <si>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</si>
  <si>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</si>
  <si>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</si>
  <si>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</si>
  <si>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</si>
  <si>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</si>
  <si>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</si>
  <si>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</si>
  <si>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</si>
  <si>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</si>
  <si>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</si>
  <si>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</si>
  <si>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</si>
  <si>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</si>
  <si>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</si>
  <si>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</si>
  <si>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</si>
  <si>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</si>
  <si>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</si>
  <si>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</si>
  <si>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</si>
  <si>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</si>
  <si>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</si>
  <si>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</si>
  <si>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</si>
  <si>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</si>
  <si>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</si>
  <si>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</si>
  <si>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</si>
  <si>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</si>
  <si>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</si>
  <si>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</si>
  <si>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</si>
  <si>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</si>
  <si>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</si>
  <si>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</si>
  <si>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</si>
  <si>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</si>
  <si>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</si>
  <si>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</si>
  <si>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</si>
  <si>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</si>
  <si>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</si>
  <si>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</si>
  <si>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</si>
  <si>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</si>
  <si>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</si>
  <si>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</si>
  <si>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</si>
  <si>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</si>
  <si>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</si>
  <si>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</si>
  <si>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</si>
  <si>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</si>
  <si>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</si>
  <si>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</si>
  <si>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</si>
  <si>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</si>
  <si>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</si>
  <si>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</si>
  <si>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</si>
  <si>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</si>
  <si>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</si>
  <si>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</si>
  <si>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</si>
  <si>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</si>
  <si>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</si>
  <si>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</si>
  <si>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</si>
  <si>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</si>
  <si>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</si>
  <si>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</si>
  <si>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</si>
  <si>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</si>
  <si>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</si>
  <si>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</si>
  <si>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</si>
  <si>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</si>
  <si>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</si>
  <si>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</si>
  <si>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</si>
  <si>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</si>
  <si>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</si>
  <si>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</si>
  <si>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</si>
  <si>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</si>
  <si>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</si>
  <si>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</si>
  <si>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</si>
  <si>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</si>
  <si>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</si>
  <si>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</si>
  <si>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</si>
  <si>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</si>
  <si>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</si>
  <si>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</si>
  <si>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</si>
  <si>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</si>
  <si>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</si>
  <si>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</si>
  <si>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①収益的収支比率が微増しているが、これは企業債償還金に対する一般会計からの繰入金を資本的収入として受け入れたためである。
　②企業債残高対事業規模比率は企業債の元利償還金返済のためで基準外繰入を含め全額負担されており、一般会計へ大きく依存している状況である。
　⑤経費回収率は減少し、⑥汚水処理原価が増加しているが⑦施設利用率については、類似団体と比べて良好で適切規模と言える。
　⑧水洗化率が類似団体を下回っているのは、個別排水処理事業は農業集落排水事業の補完的事業とされており、処理区域が同一で区域内人口の分母が大きくなり平均を下回る値となっている。</t>
    <rPh sb="10" eb="12">
      <t>ビゾウ</t>
    </rPh>
    <rPh sb="139" eb="141">
      <t>ゲンショウ</t>
    </rPh>
    <rPh sb="151" eb="153">
      <t>ゾウカ</t>
    </rPh>
    <phoneticPr fontId="4"/>
  </si>
  <si>
    <t>　合併浄化槽による処理方式のため、管渠は整備しておらず改善率は発生しない。浄化槽本体の耐用年数もまだ残っており、各電気設備については保守点検を実施し、適時交換等の対応を行っている。
　個別排水事業も企業会計の一部を適用する予定であり、令和3年度は固定資産の調査業務を行い資産価値を把握した結果、令和6年度当初の有形固定資産減価償費を算出した。</t>
    <rPh sb="37" eb="40">
      <t>ジョウカソウ</t>
    </rPh>
    <rPh sb="40" eb="42">
      <t>ホンタイ</t>
    </rPh>
    <rPh sb="43" eb="45">
      <t>タイヨウ</t>
    </rPh>
    <rPh sb="45" eb="47">
      <t>ネンスウ</t>
    </rPh>
    <rPh sb="50" eb="51">
      <t>ノコ</t>
    </rPh>
    <rPh sb="104" eb="106">
      <t>イチブ</t>
    </rPh>
    <phoneticPr fontId="4"/>
  </si>
  <si>
    <t>　各戸に整備した設備に老朽化による軽微な修繕や交換が発生している。令和6年度から企業会計の一部を適用する予定であり、管理戸数が増加する予定は無いことから、適切な管理と費用抑制に努める必要があるとともに、個別排水事業の見直しも視野に入れていく必要がある。</t>
    <rPh sb="63" eb="65">
      <t>ゾウカ</t>
    </rPh>
    <rPh sb="67" eb="69">
      <t>ヨテイ</t>
    </rPh>
    <rPh sb="70" eb="7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</si>
</sst>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7-4CE4-9021-FA18A87164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3D7-4CE4-9021-FA18A87164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71.430000000000007</c:v>
                </c:pt>
                <c:pt idx="1">
                  <c:v>71.430000000000007</c:v>
                </c:pt>
                <c:pt idx="2">
                  <c:v>100</c:v>
                </c:pt>
                <c:pt idx="3">
                  <c:v>71.430000000000007</c:v>
                </c:pt>
                <c:pt idx="4">
                  <c:v>71.430000000000007</c:v>
                </c:pt>
              </c:numCache>
            </c:numRef>
          </c:val>
          <c:extLst>
            <c:ext xmlns:c16="http://schemas.microsoft.com/office/drawing/2014/chart" uri="{C3380CC4-5D6E-409C-BE32-E72D297353CC}">
              <c16:uniqueId val="{00000000-61DA-4EF6-84C4-CDD3FA7797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228.91</c:v>
                </c:pt>
              </c:numCache>
            </c:numRef>
          </c:val>
          <c:smooth val="0"/>
          <c:extLst>
            <c:ext xmlns:c16="http://schemas.microsoft.com/office/drawing/2014/chart" uri="{C3380CC4-5D6E-409C-BE32-E72D297353CC}">
              <c16:uniqueId val="{00000001-61DA-4EF6-84C4-CDD3FA7797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6.61</c:v>
                </c:pt>
                <c:pt idx="1">
                  <c:v>6.44</c:v>
                </c:pt>
                <c:pt idx="2">
                  <c:v>6.24</c:v>
                </c:pt>
                <c:pt idx="3">
                  <c:v>7.04</c:v>
                </c:pt>
                <c:pt idx="4">
                  <c:v>6.45</c:v>
                </c:pt>
              </c:numCache>
            </c:numRef>
          </c:val>
          <c:extLst>
            <c:ext xmlns:c16="http://schemas.microsoft.com/office/drawing/2014/chart" uri="{C3380CC4-5D6E-409C-BE32-E72D297353CC}">
              <c16:uniqueId val="{00000000-1231-424B-AC74-3BDFF7C463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82.61</c:v>
                </c:pt>
              </c:numCache>
            </c:numRef>
          </c:val>
          <c:smooth val="0"/>
          <c:extLst>
            <c:ext xmlns:c16="http://schemas.microsoft.com/office/drawing/2014/chart" uri="{C3380CC4-5D6E-409C-BE32-E72D297353CC}">
              <c16:uniqueId val="{00000001-1231-424B-AC74-3BDFF7C463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70.790000000000006</c:v>
                </c:pt>
                <c:pt idx="2">
                  <c:v>69.98</c:v>
                </c:pt>
                <c:pt idx="3">
                  <c:v>69.31</c:v>
                </c:pt>
                <c:pt idx="4">
                  <c:v>69.38</c:v>
                </c:pt>
              </c:numCache>
            </c:numRef>
          </c:val>
          <c:extLst>
            <c:ext xmlns:c16="http://schemas.microsoft.com/office/drawing/2014/chart" uri="{C3380CC4-5D6E-409C-BE32-E72D297353CC}">
              <c16:uniqueId val="{00000000-C106-4F02-AE8D-32A1C67E41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6-4F02-AE8D-32A1C67E41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A-4448-8746-42EAC4B565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A-4448-8746-42EAC4B565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C-490E-BE1C-2E12A1649C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C-490E-BE1C-2E12A1649C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6-4B56-A950-8157C2A960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6-4B56-A950-8157C2A960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48-41DB-B882-C62EFF5027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48-41DB-B882-C62EFF5027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F-43A1-BA6E-ECDB1CE0AB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783.21</c:v>
                </c:pt>
              </c:numCache>
            </c:numRef>
          </c:val>
          <c:smooth val="0"/>
          <c:extLst>
            <c:ext xmlns:c16="http://schemas.microsoft.com/office/drawing/2014/chart" uri="{C3380CC4-5D6E-409C-BE32-E72D297353CC}">
              <c16:uniqueId val="{00000001-E14F-43A1-BA6E-ECDB1CE0AB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73.62</c:v>
                </c:pt>
                <c:pt idx="1">
                  <c:v>73.48</c:v>
                </c:pt>
                <c:pt idx="2">
                  <c:v>74.27</c:v>
                </c:pt>
                <c:pt idx="3">
                  <c:v>73.61</c:v>
                </c:pt>
                <c:pt idx="4">
                  <c:v>70.75</c:v>
                </c:pt>
              </c:numCache>
            </c:numRef>
          </c:val>
          <c:extLst>
            <c:ext xmlns:c16="http://schemas.microsoft.com/office/drawing/2014/chart" uri="{C3380CC4-5D6E-409C-BE32-E72D297353CC}">
              <c16:uniqueId val="{00000000-177E-4DAE-9CC2-734185F3E6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48.53</c:v>
                </c:pt>
              </c:numCache>
            </c:numRef>
          </c:val>
          <c:smooth val="0"/>
          <c:extLst>
            <c:ext xmlns:c16="http://schemas.microsoft.com/office/drawing/2014/chart" uri="{C3380CC4-5D6E-409C-BE32-E72D297353CC}">
              <c16:uniqueId val="{00000001-177E-4DAE-9CC2-734185F3E6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239.77</c:v>
                </c:pt>
                <c:pt idx="1">
                  <c:v>238.49</c:v>
                </c:pt>
                <c:pt idx="2">
                  <c:v>235.93</c:v>
                </c:pt>
                <c:pt idx="3">
                  <c:v>235.7</c:v>
                </c:pt>
                <c:pt idx="4">
                  <c:v>245.7</c:v>
                </c:pt>
              </c:numCache>
            </c:numRef>
          </c:val>
          <c:extLst>
            <c:ext xmlns:c16="http://schemas.microsoft.com/office/drawing/2014/chart" uri="{C3380CC4-5D6E-409C-BE32-E72D297353CC}">
              <c16:uniqueId val="{00000000-C0BA-4614-8DEE-AB679D0AD6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326.17</c:v>
                </c:pt>
              </c:numCache>
            </c:numRef>
          </c:val>
          <c:smooth val="0"/>
          <c:extLst>
            <c:ext xmlns:c16="http://schemas.microsoft.com/office/drawing/2014/chart" uri="{C3380CC4-5D6E-409C-BE32-E72D297353CC}">
              <c16:uniqueId val="{00000001-C0BA-4614-8DEE-AB679D0AD6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印南町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8007</v>
      </c>
      <c r="AM8" s="37"/>
      <c r="AN8" s="37"/>
      <c r="AO8" s="37"/>
      <c r="AP8" s="37"/>
      <c r="AQ8" s="37"/>
      <c r="AR8" s="37"/>
      <c r="AS8" s="37"/>
      <c r="AT8" s="38">
        <f>データ!T6</f>
        <v>113.62</v>
      </c>
      <c r="AU8" s="38"/>
      <c r="AV8" s="38"/>
      <c r="AW8" s="38"/>
      <c r="AX8" s="38"/>
      <c r="AY8" s="38"/>
      <c r="AZ8" s="38"/>
      <c r="BA8" s="38"/>
      <c r="BB8" s="38">
        <f>データ!U6</f>
        <v>70.47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13.63</v>
      </c>
      <c r="Q10" s="38"/>
      <c r="R10" s="38"/>
      <c r="S10" s="38"/>
      <c r="T10" s="38"/>
      <c r="U10" s="38"/>
      <c r="V10" s="38"/>
      <c r="W10" s="38">
        <f>データ!Q6</f>
        <v>100</v>
      </c>
      <c r="X10" s="38"/>
      <c r="Y10" s="38"/>
      <c r="Z10" s="38"/>
      <c r="AA10" s="38"/>
      <c r="AB10" s="38"/>
      <c r="AC10" s="38"/>
      <c r="AD10" s="37">
        <f>データ!R6</f>
        <v>4987</v>
      </c>
      <c r="AE10" s="37"/>
      <c r="AF10" s="37"/>
      <c r="AG10" s="37"/>
      <c r="AH10" s="37"/>
      <c r="AI10" s="37"/>
      <c r="AJ10" s="37"/>
      <c r="AK10" s="2"/>
      <c r="AL10" s="37">
        <f>データ!V6</f>
        <v>1086</v>
      </c>
      <c r="AM10" s="37"/>
      <c r="AN10" s="37"/>
      <c r="AO10" s="37"/>
      <c r="AP10" s="37"/>
      <c r="AQ10" s="37"/>
      <c r="AR10" s="37"/>
      <c r="AS10" s="37"/>
      <c r="AT10" s="38">
        <f>データ!W6</f>
        <v>0.38</v>
      </c>
      <c r="AU10" s="38"/>
      <c r="AV10" s="38"/>
      <c r="AW10" s="38"/>
      <c r="AX10" s="38"/>
      <c r="AY10" s="38"/>
      <c r="AZ10" s="38"/>
      <c r="BA10" s="38"/>
      <c r="BB10" s="38">
        <f>データ!X6</f>
        <v>2857.89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dL5rLp+Z8n841jfXArgQqL1rAuDeANMqzk/gPbcLIfePOPmRojX2BxKUC0KUshjppsYp82Fd14C7zROLzNdXSQ==" saltValue="d6mu698slhRGsGIkBtR86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303909</v>
      </c>
      <c r="D6" s="19">
        <f t="shared" si="3"/>
        <v>47</v>
      </c>
      <c r="E6" s="19">
        <f t="shared" si="3"/>
        <v>18</v>
      </c>
      <c r="F6" s="19">
        <f t="shared" si="3"/>
        <v>1</v>
      </c>
      <c r="G6" s="19">
        <f t="shared" si="3"/>
        <v>0</v>
      </c>
      <c r="H6" s="19" t="str">
        <f t="shared" si="3"/>
        <v>和歌山県　印南町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13.63</v>
      </c>
      <c r="Q6" s="20">
        <f t="shared" si="3"/>
        <v>100</v>
      </c>
      <c r="R6" s="20">
        <f t="shared" si="3"/>
        <v>4987</v>
      </c>
      <c r="S6" s="20">
        <f t="shared" si="3"/>
        <v>8007</v>
      </c>
      <c r="T6" s="20">
        <f t="shared" si="3"/>
        <v>113.62</v>
      </c>
      <c r="U6" s="20">
        <f t="shared" si="3"/>
        <v>70.47</v>
      </c>
      <c r="V6" s="20">
        <f t="shared" si="3"/>
        <v>1086</v>
      </c>
      <c r="W6" s="20">
        <f t="shared" si="3"/>
        <v>0.38</v>
      </c>
      <c r="X6" s="20">
        <f t="shared" si="3"/>
        <v>2857.89</v>
      </c>
      <c r="Y6" s="21">
        <f>IF(Y7="",NA(),Y7)</f>
        <v>100</v>
      </c>
      <c r="Z6" s="21">
        <f t="shared" ref="Z6:AH6" si="4">IF(Z7="",NA(),Z7)</f>
        <v>70.790000000000006</v>
      </c>
      <c r="AA6" s="21">
        <f t="shared" si="4"/>
        <v>69.98</v>
      </c>
      <c r="AB6" s="21">
        <f t="shared" si="4"/>
        <v>69.31</v>
      </c>
      <c r="AC6" s="21">
        <f t="shared" si="4"/>
        <v>69.38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768.3</v>
      </c>
      <c r="BL6" s="21">
        <f t="shared" si="7"/>
        <v>918.36</v>
      </c>
      <c r="BM6" s="21">
        <f t="shared" si="7"/>
        <v>860.05</v>
      </c>
      <c r="BN6" s="21">
        <f t="shared" si="7"/>
        <v>745.86</v>
      </c>
      <c r="BO6" s="21">
        <f t="shared" si="7"/>
        <v>783.21</v>
      </c>
      <c r="BP6" s="20" t="str">
        <f>IF(BP7="","",IF(BP7="-","【-】","【"&amp;SUBSTITUTE(TEXT(BP7,"#,##0.00"),"-","△")&amp;"】"))</f>
        <v>【765.05】</v>
      </c>
      <c r="BQ6" s="21">
        <f>IF(BQ7="",NA(),BQ7)</f>
        <v>73.62</v>
      </c>
      <c r="BR6" s="21">
        <f t="shared" ref="BR6:BZ6" si="8">IF(BR7="",NA(),BR7)</f>
        <v>73.48</v>
      </c>
      <c r="BS6" s="21">
        <f t="shared" si="8"/>
        <v>74.27</v>
      </c>
      <c r="BT6" s="21">
        <f t="shared" si="8"/>
        <v>73.61</v>
      </c>
      <c r="BU6" s="21">
        <f t="shared" si="8"/>
        <v>70.75</v>
      </c>
      <c r="BV6" s="21">
        <f t="shared" si="8"/>
        <v>53.36</v>
      </c>
      <c r="BW6" s="21">
        <f t="shared" si="8"/>
        <v>50.94</v>
      </c>
      <c r="BX6" s="21">
        <f t="shared" si="8"/>
        <v>44.86</v>
      </c>
      <c r="BY6" s="21">
        <f t="shared" si="8"/>
        <v>38.090000000000003</v>
      </c>
      <c r="BZ6" s="21">
        <f t="shared" si="8"/>
        <v>48.53</v>
      </c>
      <c r="CA6" s="20" t="str">
        <f>IF(CA7="","",IF(CA7="-","【-】","【"&amp;SUBSTITUTE(TEXT(CA7,"#,##0.00"),"-","△")&amp;"】"))</f>
        <v>【48.97】</v>
      </c>
      <c r="CB6" s="21">
        <f>IF(CB7="",NA(),CB7)</f>
        <v>239.77</v>
      </c>
      <c r="CC6" s="21">
        <f t="shared" ref="CC6:CK6" si="9">IF(CC7="",NA(),CC7)</f>
        <v>238.49</v>
      </c>
      <c r="CD6" s="21">
        <f t="shared" si="9"/>
        <v>235.93</v>
      </c>
      <c r="CE6" s="21">
        <f t="shared" si="9"/>
        <v>235.7</v>
      </c>
      <c r="CF6" s="21">
        <f t="shared" si="9"/>
        <v>245.7</v>
      </c>
      <c r="CG6" s="21">
        <f t="shared" si="9"/>
        <v>347.38</v>
      </c>
      <c r="CH6" s="21">
        <f t="shared" si="9"/>
        <v>371.2</v>
      </c>
      <c r="CI6" s="21">
        <f t="shared" si="9"/>
        <v>496.36</v>
      </c>
      <c r="CJ6" s="21">
        <f t="shared" si="9"/>
        <v>609.26</v>
      </c>
      <c r="CK6" s="21">
        <f t="shared" si="9"/>
        <v>326.17</v>
      </c>
      <c r="CL6" s="20" t="str">
        <f>IF(CL7="","",IF(CL7="-","【-】","【"&amp;SUBSTITUTE(TEXT(CL7,"#,##0.00"),"-","△")&amp;"】"))</f>
        <v>【328.76】</v>
      </c>
      <c r="CM6" s="21">
        <f>IF(CM7="",NA(),CM7)</f>
        <v>71.430000000000007</v>
      </c>
      <c r="CN6" s="21">
        <f t="shared" ref="CN6:CV6" si="10">IF(CN7="",NA(),CN7)</f>
        <v>71.430000000000007</v>
      </c>
      <c r="CO6" s="21">
        <f t="shared" si="10"/>
        <v>100</v>
      </c>
      <c r="CP6" s="21">
        <f t="shared" si="10"/>
        <v>71.430000000000007</v>
      </c>
      <c r="CQ6" s="21">
        <f t="shared" si="10"/>
        <v>71.430000000000007</v>
      </c>
      <c r="CR6" s="21">
        <f t="shared" si="10"/>
        <v>49.31</v>
      </c>
      <c r="CS6" s="21">
        <f t="shared" si="10"/>
        <v>47.29</v>
      </c>
      <c r="CT6" s="21">
        <f t="shared" si="10"/>
        <v>54.73</v>
      </c>
      <c r="CU6" s="21">
        <f t="shared" si="10"/>
        <v>56.29</v>
      </c>
      <c r="CV6" s="21">
        <f t="shared" si="10"/>
        <v>228.91</v>
      </c>
      <c r="CW6" s="20" t="str">
        <f>IF(CW7="","",IF(CW7="-","【-】","【"&amp;SUBSTITUTE(TEXT(CW7,"#,##0.00"),"-","△")&amp;"】"))</f>
        <v>【224.12】</v>
      </c>
      <c r="CX6" s="21">
        <f>IF(CX7="",NA(),CX7)</f>
        <v>6.61</v>
      </c>
      <c r="CY6" s="21">
        <f t="shared" ref="CY6:DG6" si="11">IF(CY7="",NA(),CY7)</f>
        <v>6.44</v>
      </c>
      <c r="CZ6" s="21">
        <f t="shared" si="11"/>
        <v>6.24</v>
      </c>
      <c r="DA6" s="21">
        <f t="shared" si="11"/>
        <v>7.04</v>
      </c>
      <c r="DB6" s="21">
        <f t="shared" si="11"/>
        <v>6.45</v>
      </c>
      <c r="DC6" s="21">
        <f t="shared" si="11"/>
        <v>57.28</v>
      </c>
      <c r="DD6" s="21">
        <f t="shared" si="11"/>
        <v>57.74</v>
      </c>
      <c r="DE6" s="21">
        <f t="shared" si="11"/>
        <v>54.72</v>
      </c>
      <c r="DF6" s="21">
        <f t="shared" si="11"/>
        <v>54.06</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303909</v>
      </c>
      <c r="D7" s="23">
        <v>47</v>
      </c>
      <c r="E7" s="23">
        <v>18</v>
      </c>
      <c r="F7" s="23">
        <v>1</v>
      </c>
      <c r="G7" s="23">
        <v>0</v>
      </c>
      <c r="H7" s="23" t="s">
        <v>96</v>
      </c>
      <c r="I7" s="23" t="s">
        <v>97</v>
      </c>
      <c r="J7" s="23" t="s">
        <v>98</v>
      </c>
      <c r="K7" s="23" t="s">
        <v>99</v>
      </c>
      <c r="L7" s="23" t="s">
        <v>100</v>
      </c>
      <c r="M7" s="23" t="s">
        <v>101</v>
      </c>
      <c r="N7" s="24" t="s">
        <v>102</v>
      </c>
      <c r="O7" s="24" t="s">
        <v>103</v>
      </c>
      <c r="P7" s="24">
        <v>13.63</v>
      </c>
      <c r="Q7" s="24">
        <v>100</v>
      </c>
      <c r="R7" s="24">
        <v>4987</v>
      </c>
      <c r="S7" s="24">
        <v>8007</v>
      </c>
      <c r="T7" s="24">
        <v>113.62</v>
      </c>
      <c r="U7" s="24">
        <v>70.47</v>
      </c>
      <c r="V7" s="24">
        <v>1086</v>
      </c>
      <c r="W7" s="24">
        <v>0.38</v>
      </c>
      <c r="X7" s="24">
        <v>2857.89</v>
      </c>
      <c r="Y7" s="24">
        <v>100</v>
      </c>
      <c r="Z7" s="24">
        <v>70.790000000000006</v>
      </c>
      <c r="AA7" s="24">
        <v>69.98</v>
      </c>
      <c r="AB7" s="24">
        <v>69.31</v>
      </c>
      <c r="AC7" s="24">
        <v>69.38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768.3</v>
      </c>
      <c r="BL7" s="24">
        <v>918.36</v>
      </c>
      <c r="BM7" s="24">
        <v>860.05</v>
      </c>
      <c r="BN7" s="24">
        <v>745.86</v>
      </c>
      <c r="BO7" s="24">
        <v>783.21</v>
      </c>
      <c r="BP7" s="24">
        <v>765.05</v>
      </c>
      <c r="BQ7" s="24">
        <v>73.62</v>
      </c>
      <c r="BR7" s="24">
        <v>73.48</v>
      </c>
      <c r="BS7" s="24">
        <v>74.27</v>
      </c>
      <c r="BT7" s="24">
        <v>73.61</v>
      </c>
      <c r="BU7" s="24">
        <v>70.75</v>
      </c>
      <c r="BV7" s="24">
        <v>53.36</v>
      </c>
      <c r="BW7" s="24">
        <v>50.94</v>
      </c>
      <c r="BX7" s="24">
        <v>44.86</v>
      </c>
      <c r="BY7" s="24">
        <v>38.090000000000003</v>
      </c>
      <c r="BZ7" s="24">
        <v>48.53</v>
      </c>
      <c r="CA7" s="24">
        <v>48.97</v>
      </c>
      <c r="CB7" s="24">
        <v>239.77</v>
      </c>
      <c r="CC7" s="24">
        <v>238.49</v>
      </c>
      <c r="CD7" s="24">
        <v>235.93</v>
      </c>
      <c r="CE7" s="24">
        <v>235.7</v>
      </c>
      <c r="CF7" s="24">
        <v>245.7</v>
      </c>
      <c r="CG7" s="24">
        <v>347.38</v>
      </c>
      <c r="CH7" s="24">
        <v>371.2</v>
      </c>
      <c r="CI7" s="24">
        <v>496.36</v>
      </c>
      <c r="CJ7" s="24">
        <v>609.26</v>
      </c>
      <c r="CK7" s="24">
        <v>326.17</v>
      </c>
      <c r="CL7" s="24">
        <v>328.76</v>
      </c>
      <c r="CM7" s="24">
        <v>71.430000000000007</v>
      </c>
      <c r="CN7" s="24">
        <v>71.430000000000007</v>
      </c>
      <c r="CO7" s="24">
        <v>100</v>
      </c>
      <c r="CP7" s="24">
        <v>71.430000000000007</v>
      </c>
      <c r="CQ7" s="24">
        <v>71.430000000000007</v>
      </c>
      <c r="CR7" s="24">
        <v>49.31</v>
      </c>
      <c r="CS7" s="24">
        <v>47.29</v>
      </c>
      <c r="CT7" s="24">
        <v>54.73</v>
      </c>
      <c r="CU7" s="24">
        <v>56.29</v>
      </c>
      <c r="CV7" s="24">
        <v>228.91</v>
      </c>
      <c r="CW7" s="24">
        <v>224.12</v>
      </c>
      <c r="CX7" s="24">
        <v>6.61</v>
      </c>
      <c r="CY7" s="24">
        <v>6.44</v>
      </c>
      <c r="CZ7" s="24">
        <v>6.24</v>
      </c>
      <c r="DA7" s="24">
        <v>7.04</v>
      </c>
      <c r="DB7" s="24">
        <v>6.45</v>
      </c>
      <c r="DC7" s="24">
        <v>57.28</v>
      </c>
      <c r="DD7" s="24">
        <v>57.74</v>
      </c>
      <c r="DE7" s="24">
        <v>54.72</v>
      </c>
      <c r="DF7" s="24">
        <v>54.06</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2023-01-12T01:17:35Z</cp:lastPrinted>
  <dcterms:created xsi:type="dcterms:W3CDTF">2022-12-01T02:10:27Z</dcterms:created>
  <dcterms:modified xsi:type="dcterms:W3CDTF">2023-01-12T01:18:27Z</dcterms:modified>
  <cp:category/>
</cp:coreProperties>
</file>