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3.102.21\生活環境課\経営比較分析表\平成30年度(平成29年度決算)\20印南町\【経営比較分析表】2017_303909_47_1718\"/>
    </mc:Choice>
  </mc:AlternateContent>
  <workbookProtection workbookAlgorithmName="SHA-512" workbookHashValue="7gcspXhq15SI4jiD46LlliBnqmru0fUAgI2m8l+GWASwx7KolFzdjbdKiv7NXkjiqNbhLA4L/cXjN4F7JNztGA==" workbookSaltValue="41cfVxRiuiTRS4WDHkPIDA==" workbookSpinCount="100000" lockStructure="1"/>
  <bookViews>
    <workbookView xWindow="0" yWindow="0" windowWidth="20490" windowHeight="77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<sst xmlns="http://schemas.openxmlformats.org/spreadsheetml/2006/main" count="251" uniqueCount="126">
  <si>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</si>
  <si>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</si>
  <si>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</si>
  <si>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</si>
  <si>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</si>
  <si>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</si>
  <si>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</si>
  <si>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</si>
  <si>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</si>
  <si>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</si>
  <si>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</si>
  <si>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</si>
  <si>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</si>
  <si>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</si>
  <si>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</si>
  <si>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</si>
  <si>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</si>
  <si>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</si>
  <si>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</si>
  <si>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</si>
  <si>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</si>
  <si>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</si>
  <si>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</si>
  <si>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</si>
  <si>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</si>
  <si>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</si>
  <si>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</si>
  <si>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</si>
  <si>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</si>
  <si>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</si>
  <si>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</si>
  <si>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</si>
  <si>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</si>
  <si>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</si>
  <si>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</si>
  <si>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</si>
  <si>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</si>
  <si>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</si>
  <si>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</si>
  <si>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</si>
  <si>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</si>
  <si>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</si>
  <si>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</si>
  <si>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</si>
  <si>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</si>
  <si>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</si>
  <si>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</si>
  <si>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</si>
  <si>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</si>
  <si>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</si>
  <si>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</si>
  <si>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</si>
  <si>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</si>
  <si>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</si>
  <si>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</si>
  <si>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</si>
  <si>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</si>
  <si>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</si>
  <si>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</si>
  <si>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</si>
  <si>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</si>
  <si>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</si>
  <si>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</si>
  <si>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</si>
  <si>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</si>
  <si>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</si>
  <si>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</si>
  <si>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</si>
  <si>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</si>
  <si>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</si>
  <si>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</si>
  <si>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</si>
  <si>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</si>
  <si>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</si>
  <si>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</si>
  <si>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</si>
  <si>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</si>
  <si>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</si>
  <si>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</si>
  <si>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</si>
  <si>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</si>
  <si>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</si>
  <si>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</si>
  <si>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</si>
  <si>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</si>
  <si>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</si>
  <si>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</si>
  <si>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</si>
  <si>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</si>
  <si>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</si>
  <si>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</si>
  <si>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</si>
  <si>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</si>
  <si>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</si>
  <si>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</si>
  <si>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</si>
  <si>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</si>
  <si>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</si>
  <si>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</si>
  <si>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</si>
  <si>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</si>
  <si>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</si>
  <si>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</si>
  <si>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</si>
  <si>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</si>
  <si>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</si>
  <si>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</si>
  <si>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</si>
  <si>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</si>
  <si>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</si>
  <si>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</si>
  <si>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</si>
  <si>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</si>
  <si>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</si>
  <si>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</si>
  <si>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</si>
  <si>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</si>
  <si>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</si>
  <si>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</si>
  <si>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</si>
  <si>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</si>
  <si>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</si>
  <si>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</si>
  <si>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合併浄化槽による処理方式のため、管渠は整備しておらず改善率は発生していない。各電気設備については保守点検を実施し、適時交換などの対応を行っている。</t>
    <rPh sb="0" eb="2">
      <t>ガッペイ</t>
    </rPh>
    <rPh sb="2" eb="5">
      <t>ジョウカソウ</t>
    </rPh>
    <rPh sb="8" eb="10">
      <t>ショリ</t>
    </rPh>
    <rPh sb="10" eb="12">
      <t>ホウシキ</t>
    </rPh>
    <rPh sb="16" eb="18">
      <t>カンキョ</t>
    </rPh>
    <rPh sb="19" eb="21">
      <t>セイビ</t>
    </rPh>
    <rPh sb="26" eb="28">
      <t>カイゼン</t>
    </rPh>
    <rPh sb="28" eb="29">
      <t>リツ</t>
    </rPh>
    <rPh sb="30" eb="32">
      <t>ハッセイ</t>
    </rPh>
    <rPh sb="38" eb="39">
      <t>カク</t>
    </rPh>
    <rPh sb="39" eb="41">
      <t>デンキ</t>
    </rPh>
    <rPh sb="41" eb="43">
      <t>セツビ</t>
    </rPh>
    <rPh sb="48" eb="50">
      <t>ホシュ</t>
    </rPh>
    <rPh sb="50" eb="52">
      <t>テンケン</t>
    </rPh>
    <rPh sb="53" eb="55">
      <t>ジッシ</t>
    </rPh>
    <rPh sb="57" eb="59">
      <t>テキジ</t>
    </rPh>
    <rPh sb="59" eb="61">
      <t>コウカン</t>
    </rPh>
    <rPh sb="64" eb="66">
      <t>タイオウ</t>
    </rPh>
    <rPh sb="67" eb="68">
      <t>オコナ</t>
    </rPh>
    <phoneticPr fontId="4"/>
  </si>
  <si>
    <t>各戸に整備した設備に老朽化による修繕や交換が発生しているが、今後も適切な設備管理と費用抑制に努めていく。</t>
    <rPh sb="0" eb="2">
      <t>カッコ</t>
    </rPh>
    <rPh sb="3" eb="5">
      <t>セイビ</t>
    </rPh>
    <rPh sb="7" eb="9">
      <t>セツビ</t>
    </rPh>
    <rPh sb="10" eb="13">
      <t>ロウキュウカ</t>
    </rPh>
    <rPh sb="16" eb="18">
      <t>シュウゼン</t>
    </rPh>
    <rPh sb="19" eb="21">
      <t>コウカン</t>
    </rPh>
    <rPh sb="22" eb="24">
      <t>ハッセイ</t>
    </rPh>
    <rPh sb="30" eb="32">
      <t>コンゴ</t>
    </rPh>
    <rPh sb="33" eb="35">
      <t>テキセツ</t>
    </rPh>
    <rPh sb="36" eb="38">
      <t>セツビ</t>
    </rPh>
    <rPh sb="38" eb="40">
      <t>カンリ</t>
    </rPh>
    <rPh sb="41" eb="43">
      <t>ヒヨウ</t>
    </rPh>
    <rPh sb="43" eb="45">
      <t>ヨクセイ</t>
    </rPh>
    <rPh sb="46" eb="47">
      <t>ツト</t>
    </rPh>
    <phoneticPr fontId="4"/>
  </si>
  <si>
    <t>収益的収支比率については100％を維持しているが、経費回収率が100％に達していないため、改善が必要となっている。汚水処理原価・施設利用率については前年度同様にそれぞれ類似団体平均を下回っており、良好な結果を示している。④の比率は0%となっているが、、企業債に対する一般会計からの繰入が拡大しているためである。水洗化率が平均を大きく下回っている要因としては、個別排水処理事業は農業集落排水事業の補完的事業とされているため、処理区域が同一で、区域内人口の分母が大きくなり平均を大きく下回る値となっている。</t>
    <rPh sb="0" eb="2">
      <t>シュウエキ</t>
    </rPh>
    <rPh sb="2" eb="3">
      <t>テキ</t>
    </rPh>
    <rPh sb="3" eb="5">
      <t>シュウシ</t>
    </rPh>
    <rPh sb="5" eb="7">
      <t>ヒリツ</t>
    </rPh>
    <rPh sb="17" eb="19">
      <t>イジ</t>
    </rPh>
    <rPh sb="25" eb="27">
      <t>ケイヒ</t>
    </rPh>
    <rPh sb="27" eb="29">
      <t>カイシュウ</t>
    </rPh>
    <rPh sb="29" eb="30">
      <t>リツ</t>
    </rPh>
    <rPh sb="36" eb="37">
      <t>タッ</t>
    </rPh>
    <rPh sb="45" eb="47">
      <t>カイゼン</t>
    </rPh>
    <rPh sb="48" eb="50">
      <t>ヒツヨウ</t>
    </rPh>
    <rPh sb="57" eb="59">
      <t>オスイ</t>
    </rPh>
    <rPh sb="59" eb="61">
      <t>ショリ</t>
    </rPh>
    <rPh sb="61" eb="63">
      <t>ゲンカ</t>
    </rPh>
    <rPh sb="64" eb="66">
      <t>シセツ</t>
    </rPh>
    <rPh sb="66" eb="69">
      <t>リヨウリツ</t>
    </rPh>
    <rPh sb="74" eb="77">
      <t>ゼンネンド</t>
    </rPh>
    <rPh sb="77" eb="79">
      <t>ドウヨウ</t>
    </rPh>
    <rPh sb="84" eb="86">
      <t>ルイジ</t>
    </rPh>
    <rPh sb="86" eb="88">
      <t>ダンタイ</t>
    </rPh>
    <rPh sb="88" eb="90">
      <t>ヘイキン</t>
    </rPh>
    <rPh sb="91" eb="93">
      <t>シタマワ</t>
    </rPh>
    <rPh sb="98" eb="100">
      <t>リョウコウ</t>
    </rPh>
    <rPh sb="101" eb="103">
      <t>ケッカ</t>
    </rPh>
    <rPh sb="104" eb="105">
      <t>シメ</t>
    </rPh>
    <rPh sb="112" eb="114">
      <t>ヒリツ</t>
    </rPh>
    <rPh sb="126" eb="128">
      <t>キギョウ</t>
    </rPh>
    <rPh sb="128" eb="129">
      <t>サイ</t>
    </rPh>
    <rPh sb="130" eb="131">
      <t>タイ</t>
    </rPh>
    <rPh sb="133" eb="135">
      <t>イッパン</t>
    </rPh>
    <rPh sb="135" eb="137">
      <t>カイケイ</t>
    </rPh>
    <rPh sb="140" eb="142">
      <t>クリイレ</t>
    </rPh>
    <rPh sb="143" eb="145">
      <t>カクダイ</t>
    </rPh>
    <rPh sb="155" eb="158">
      <t>スイセンカ</t>
    </rPh>
    <rPh sb="158" eb="159">
      <t>リツ</t>
    </rPh>
    <rPh sb="160" eb="162">
      <t>ヘイキン</t>
    </rPh>
    <rPh sb="163" eb="164">
      <t>オオ</t>
    </rPh>
    <rPh sb="166" eb="168">
      <t>シタマワ</t>
    </rPh>
    <rPh sb="172" eb="174">
      <t>ヨウイン</t>
    </rPh>
    <rPh sb="179" eb="181">
      <t>コベツ</t>
    </rPh>
    <rPh sb="181" eb="183">
      <t>ハイスイ</t>
    </rPh>
    <rPh sb="183" eb="185">
      <t>ショリ</t>
    </rPh>
    <rPh sb="185" eb="187">
      <t>ジギョウ</t>
    </rPh>
    <rPh sb="188" eb="190">
      <t>ノウギョウ</t>
    </rPh>
    <rPh sb="190" eb="192">
      <t>シュウラク</t>
    </rPh>
    <rPh sb="192" eb="194">
      <t>ハイスイ</t>
    </rPh>
    <rPh sb="194" eb="196">
      <t>ジギョウ</t>
    </rPh>
    <rPh sb="197" eb="199">
      <t>ホカン</t>
    </rPh>
    <rPh sb="199" eb="200">
      <t>テキ</t>
    </rPh>
    <rPh sb="200" eb="202">
      <t>ジギョウ</t>
    </rPh>
    <rPh sb="211" eb="213">
      <t>ショリ</t>
    </rPh>
    <rPh sb="213" eb="215">
      <t>クイキ</t>
    </rPh>
    <rPh sb="216" eb="218">
      <t>ドウイツ</t>
    </rPh>
    <rPh sb="220" eb="222">
      <t>クイキ</t>
    </rPh>
    <rPh sb="222" eb="223">
      <t>ナイ</t>
    </rPh>
    <rPh sb="223" eb="225">
      <t>ジンコウ</t>
    </rPh>
    <rPh sb="226" eb="228">
      <t>ブンボ</t>
    </rPh>
    <rPh sb="229" eb="230">
      <t>オオ</t>
    </rPh>
    <rPh sb="234" eb="236">
      <t>ヘイキン</t>
    </rPh>
    <rPh sb="237" eb="238">
      <t>オオ</t>
    </rPh>
    <rPh sb="240" eb="242">
      <t>シタマワ</t>
    </rPh>
    <rPh sb="243" eb="244">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</si>
</sst>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F8-4E32-95DA-9E35AFD05FB1}"/>
            </c:ext>
          </c:extLst>
        </c:ser>
        <c:dLbls>
          <c:showLegendKey val="0"/>
          <c:showVal val="0"/>
          <c:showCatName val="0"/>
          <c:showSerName val="0"/>
          <c:showPercent val="0"/>
          <c:showBubbleSize val="0"/>
        </c:dLbls>
        <c:gapWidth val="150"/>
        <c:axId val="316473288"/>
        <c:axId val="31647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2F8-4E32-95DA-9E35AFD05FB1}"/>
            </c:ext>
          </c:extLst>
        </c:ser>
        <c:dLbls>
          <c:showLegendKey val="0"/>
          <c:showVal val="0"/>
          <c:showCatName val="0"/>
          <c:showSerName val="0"/>
          <c:showPercent val="0"/>
          <c:showBubbleSize val="0"/>
        </c:dLbls>
        <c:marker val="1"/>
        <c:smooth val="0"/>
        <c:axId val="316473288"/>
        <c:axId val="316473680"/>
      </c:lineChart>
      <c:dateAx>
        <c:axId val="316473288"/>
        <c:scaling>
          <c:orientation val="minMax"/>
        </c:scaling>
        <c:delete val="1"/>
        <c:axPos val="b"/>
        <c:numFmt formatCode="ge" sourceLinked="1"/>
        <c:majorTickMark val="none"/>
        <c:minorTickMark val="none"/>
        <c:tickLblPos val="none"/>
        <c:crossAx val="316473680"/>
        <c:crosses val="autoZero"/>
        <c:auto val="1"/>
        <c:lblOffset val="100"/>
        <c:baseTimeUnit val="years"/>
      </c:dateAx>
      <c:valAx>
        <c:axId val="3164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7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71.430000000000007</c:v>
                </c:pt>
                <c:pt idx="1">
                  <c:v>71.430000000000007</c:v>
                </c:pt>
                <c:pt idx="2">
                  <c:v>71.430000000000007</c:v>
                </c:pt>
                <c:pt idx="3">
                  <c:v>71.430000000000007</c:v>
                </c:pt>
                <c:pt idx="4">
                  <c:v>71.430000000000007</c:v>
                </c:pt>
              </c:numCache>
            </c:numRef>
          </c:val>
          <c:extLst xmlns:c16r2="http://schemas.microsoft.com/office/drawing/2015/06/chart">
            <c:ext xmlns:c16="http://schemas.microsoft.com/office/drawing/2014/chart" uri="{C3380CC4-5D6E-409C-BE32-E72D297353CC}">
              <c16:uniqueId val="{00000000-A11C-46FF-AF89-BA42C03979C1}"/>
            </c:ext>
          </c:extLst>
        </c:ser>
        <c:dLbls>
          <c:showLegendKey val="0"/>
          <c:showVal val="0"/>
          <c:showCatName val="0"/>
          <c:showSerName val="0"/>
          <c:showPercent val="0"/>
          <c:showBubbleSize val="0"/>
        </c:dLbls>
        <c:gapWidth val="150"/>
        <c:axId val="314961944"/>
        <c:axId val="3150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A11C-46FF-AF89-BA42C03979C1}"/>
            </c:ext>
          </c:extLst>
        </c:ser>
        <c:dLbls>
          <c:showLegendKey val="0"/>
          <c:showVal val="0"/>
          <c:showCatName val="0"/>
          <c:showSerName val="0"/>
          <c:showPercent val="0"/>
          <c:showBubbleSize val="0"/>
        </c:dLbls>
        <c:marker val="1"/>
        <c:smooth val="0"/>
        <c:axId val="314961944"/>
        <c:axId val="315007584"/>
      </c:lineChart>
      <c:dateAx>
        <c:axId val="314961944"/>
        <c:scaling>
          <c:orientation val="minMax"/>
        </c:scaling>
        <c:delete val="1"/>
        <c:axPos val="b"/>
        <c:numFmt formatCode="ge" sourceLinked="1"/>
        <c:majorTickMark val="none"/>
        <c:minorTickMark val="none"/>
        <c:tickLblPos val="none"/>
        <c:crossAx val="315007584"/>
        <c:crosses val="autoZero"/>
        <c:auto val="1"/>
        <c:lblOffset val="100"/>
        <c:baseTimeUnit val="years"/>
      </c:dateAx>
      <c:valAx>
        <c:axId val="3150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c:v>
                </c:pt>
                <c:pt idx="1">
                  <c:v>6.35</c:v>
                </c:pt>
                <c:pt idx="2">
                  <c:v>6.34</c:v>
                </c:pt>
                <c:pt idx="3">
                  <c:v>6.71</c:v>
                </c:pt>
                <c:pt idx="4">
                  <c:v>6.61</c:v>
                </c:pt>
              </c:numCache>
            </c:numRef>
          </c:val>
          <c:extLst xmlns:c16r2="http://schemas.microsoft.com/office/drawing/2015/06/chart">
            <c:ext xmlns:c16="http://schemas.microsoft.com/office/drawing/2014/chart" uri="{C3380CC4-5D6E-409C-BE32-E72D297353CC}">
              <c16:uniqueId val="{00000000-F0BC-4B3A-946D-D4F4F2D807A6}"/>
            </c:ext>
          </c:extLst>
        </c:ser>
        <c:dLbls>
          <c:showLegendKey val="0"/>
          <c:showVal val="0"/>
          <c:showCatName val="0"/>
          <c:showSerName val="0"/>
          <c:showPercent val="0"/>
          <c:showBubbleSize val="0"/>
        </c:dLbls>
        <c:gapWidth val="150"/>
        <c:axId val="315008760"/>
        <c:axId val="3150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F0BC-4B3A-946D-D4F4F2D807A6}"/>
            </c:ext>
          </c:extLst>
        </c:ser>
        <c:dLbls>
          <c:showLegendKey val="0"/>
          <c:showVal val="0"/>
          <c:showCatName val="0"/>
          <c:showSerName val="0"/>
          <c:showPercent val="0"/>
          <c:showBubbleSize val="0"/>
        </c:dLbls>
        <c:marker val="1"/>
        <c:smooth val="0"/>
        <c:axId val="315008760"/>
        <c:axId val="315009152"/>
      </c:lineChart>
      <c:dateAx>
        <c:axId val="315008760"/>
        <c:scaling>
          <c:orientation val="minMax"/>
        </c:scaling>
        <c:delete val="1"/>
        <c:axPos val="b"/>
        <c:numFmt formatCode="ge" sourceLinked="1"/>
        <c:majorTickMark val="none"/>
        <c:minorTickMark val="none"/>
        <c:tickLblPos val="none"/>
        <c:crossAx val="315009152"/>
        <c:crosses val="autoZero"/>
        <c:auto val="1"/>
        <c:lblOffset val="100"/>
        <c:baseTimeUnit val="years"/>
      </c:dateAx>
      <c:valAx>
        <c:axId val="3150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0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100.31</c:v>
                </c:pt>
                <c:pt idx="1">
                  <c:v>100</c:v>
                </c:pt>
                <c:pt idx="2">
                  <c:v>100</c:v>
                </c:pt>
                <c:pt idx="3">
                  <c:v>99.83</c:v>
                </c:pt>
                <c:pt idx="4">
                  <c:v>100</c:v>
                </c:pt>
              </c:numCache>
            </c:numRef>
          </c:val>
          <c:extLst xmlns:c16r2="http://schemas.microsoft.com/office/drawing/2015/06/chart">
            <c:ext xmlns:c16="http://schemas.microsoft.com/office/drawing/2014/chart" uri="{C3380CC4-5D6E-409C-BE32-E72D297353CC}">
              <c16:uniqueId val="{00000000-34BA-4895-8BBC-87AEC7411158}"/>
            </c:ext>
          </c:extLst>
        </c:ser>
        <c:dLbls>
          <c:showLegendKey val="0"/>
          <c:showVal val="0"/>
          <c:showCatName val="0"/>
          <c:showSerName val="0"/>
          <c:showPercent val="0"/>
          <c:showBubbleSize val="0"/>
        </c:dLbls>
        <c:gapWidth val="150"/>
        <c:axId val="316474856"/>
        <c:axId val="25919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BA-4895-8BBC-87AEC7411158}"/>
            </c:ext>
          </c:extLst>
        </c:ser>
        <c:dLbls>
          <c:showLegendKey val="0"/>
          <c:showVal val="0"/>
          <c:showCatName val="0"/>
          <c:showSerName val="0"/>
          <c:showPercent val="0"/>
          <c:showBubbleSize val="0"/>
        </c:dLbls>
        <c:marker val="1"/>
        <c:smooth val="0"/>
        <c:axId val="316474856"/>
        <c:axId val="259190488"/>
      </c:lineChart>
      <c:dateAx>
        <c:axId val="316474856"/>
        <c:scaling>
          <c:orientation val="minMax"/>
        </c:scaling>
        <c:delete val="1"/>
        <c:axPos val="b"/>
        <c:numFmt formatCode="ge" sourceLinked="1"/>
        <c:majorTickMark val="none"/>
        <c:minorTickMark val="none"/>
        <c:tickLblPos val="none"/>
        <c:crossAx val="259190488"/>
        <c:crosses val="autoZero"/>
        <c:auto val="1"/>
        <c:lblOffset val="100"/>
        <c:baseTimeUnit val="years"/>
      </c:dateAx>
      <c:valAx>
        <c:axId val="2591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04-4A09-9F1F-F52AF982513E}"/>
            </c:ext>
          </c:extLst>
        </c:ser>
        <c:dLbls>
          <c:showLegendKey val="0"/>
          <c:showVal val="0"/>
          <c:showCatName val="0"/>
          <c:showSerName val="0"/>
          <c:showPercent val="0"/>
          <c:showBubbleSize val="0"/>
        </c:dLbls>
        <c:gapWidth val="150"/>
        <c:axId val="314413552"/>
        <c:axId val="31441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04-4A09-9F1F-F52AF982513E}"/>
            </c:ext>
          </c:extLst>
        </c:ser>
        <c:dLbls>
          <c:showLegendKey val="0"/>
          <c:showVal val="0"/>
          <c:showCatName val="0"/>
          <c:showSerName val="0"/>
          <c:showPercent val="0"/>
          <c:showBubbleSize val="0"/>
        </c:dLbls>
        <c:marker val="1"/>
        <c:smooth val="0"/>
        <c:axId val="314413552"/>
        <c:axId val="314413944"/>
      </c:lineChart>
      <c:dateAx>
        <c:axId val="314413552"/>
        <c:scaling>
          <c:orientation val="minMax"/>
        </c:scaling>
        <c:delete val="1"/>
        <c:axPos val="b"/>
        <c:numFmt formatCode="ge" sourceLinked="1"/>
        <c:majorTickMark val="none"/>
        <c:minorTickMark val="none"/>
        <c:tickLblPos val="none"/>
        <c:crossAx val="314413944"/>
        <c:crosses val="autoZero"/>
        <c:auto val="1"/>
        <c:lblOffset val="100"/>
        <c:baseTimeUnit val="years"/>
      </c:dateAx>
      <c:valAx>
        <c:axId val="31441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1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80-4832-ACB2-A3EA21CB4203}"/>
            </c:ext>
          </c:extLst>
        </c:ser>
        <c:dLbls>
          <c:showLegendKey val="0"/>
          <c:showVal val="0"/>
          <c:showCatName val="0"/>
          <c:showSerName val="0"/>
          <c:showPercent val="0"/>
          <c:showBubbleSize val="0"/>
        </c:dLbls>
        <c:gapWidth val="150"/>
        <c:axId val="314415120"/>
        <c:axId val="31441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80-4832-ACB2-A3EA21CB4203}"/>
            </c:ext>
          </c:extLst>
        </c:ser>
        <c:dLbls>
          <c:showLegendKey val="0"/>
          <c:showVal val="0"/>
          <c:showCatName val="0"/>
          <c:showSerName val="0"/>
          <c:showPercent val="0"/>
          <c:showBubbleSize val="0"/>
        </c:dLbls>
        <c:marker val="1"/>
        <c:smooth val="0"/>
        <c:axId val="314415120"/>
        <c:axId val="314415512"/>
      </c:lineChart>
      <c:dateAx>
        <c:axId val="314415120"/>
        <c:scaling>
          <c:orientation val="minMax"/>
        </c:scaling>
        <c:delete val="1"/>
        <c:axPos val="b"/>
        <c:numFmt formatCode="ge" sourceLinked="1"/>
        <c:majorTickMark val="none"/>
        <c:minorTickMark val="none"/>
        <c:tickLblPos val="none"/>
        <c:crossAx val="314415512"/>
        <c:crosses val="autoZero"/>
        <c:auto val="1"/>
        <c:lblOffset val="100"/>
        <c:baseTimeUnit val="years"/>
      </c:dateAx>
      <c:valAx>
        <c:axId val="31441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D7-4701-B4F2-E932DDE3A18C}"/>
            </c:ext>
          </c:extLst>
        </c:ser>
        <c:dLbls>
          <c:showLegendKey val="0"/>
          <c:showVal val="0"/>
          <c:showCatName val="0"/>
          <c:showSerName val="0"/>
          <c:showPercent val="0"/>
          <c:showBubbleSize val="0"/>
        </c:dLbls>
        <c:gapWidth val="150"/>
        <c:axId val="314416688"/>
        <c:axId val="314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D7-4701-B4F2-E932DDE3A18C}"/>
            </c:ext>
          </c:extLst>
        </c:ser>
        <c:dLbls>
          <c:showLegendKey val="0"/>
          <c:showVal val="0"/>
          <c:showCatName val="0"/>
          <c:showSerName val="0"/>
          <c:showPercent val="0"/>
          <c:showBubbleSize val="0"/>
        </c:dLbls>
        <c:marker val="1"/>
        <c:smooth val="0"/>
        <c:axId val="314416688"/>
        <c:axId val="314864192"/>
      </c:lineChart>
      <c:dateAx>
        <c:axId val="314416688"/>
        <c:scaling>
          <c:orientation val="minMax"/>
        </c:scaling>
        <c:delete val="1"/>
        <c:axPos val="b"/>
        <c:numFmt formatCode="ge" sourceLinked="1"/>
        <c:majorTickMark val="none"/>
        <c:minorTickMark val="none"/>
        <c:tickLblPos val="none"/>
        <c:crossAx val="314864192"/>
        <c:crosses val="autoZero"/>
        <c:auto val="1"/>
        <c:lblOffset val="100"/>
        <c:baseTimeUnit val="years"/>
      </c:dateAx>
      <c:valAx>
        <c:axId val="314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18-4493-BE06-3043875D1E3C}"/>
            </c:ext>
          </c:extLst>
        </c:ser>
        <c:dLbls>
          <c:showLegendKey val="0"/>
          <c:showVal val="0"/>
          <c:showCatName val="0"/>
          <c:showSerName val="0"/>
          <c:showPercent val="0"/>
          <c:showBubbleSize val="0"/>
        </c:dLbls>
        <c:gapWidth val="150"/>
        <c:axId val="314865368"/>
        <c:axId val="3148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8-4493-BE06-3043875D1E3C}"/>
            </c:ext>
          </c:extLst>
        </c:ser>
        <c:dLbls>
          <c:showLegendKey val="0"/>
          <c:showVal val="0"/>
          <c:showCatName val="0"/>
          <c:showSerName val="0"/>
          <c:showPercent val="0"/>
          <c:showBubbleSize val="0"/>
        </c:dLbls>
        <c:marker val="1"/>
        <c:smooth val="0"/>
        <c:axId val="314865368"/>
        <c:axId val="314865760"/>
      </c:lineChart>
      <c:dateAx>
        <c:axId val="314865368"/>
        <c:scaling>
          <c:orientation val="minMax"/>
        </c:scaling>
        <c:delete val="1"/>
        <c:axPos val="b"/>
        <c:numFmt formatCode="ge" sourceLinked="1"/>
        <c:majorTickMark val="none"/>
        <c:minorTickMark val="none"/>
        <c:tickLblPos val="none"/>
        <c:crossAx val="314865760"/>
        <c:crosses val="autoZero"/>
        <c:auto val="1"/>
        <c:lblOffset val="100"/>
        <c:baseTimeUnit val="years"/>
      </c:dateAx>
      <c:valAx>
        <c:axId val="3148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04-4721-ABEC-0C356ED13459}"/>
            </c:ext>
          </c:extLst>
        </c:ser>
        <c:dLbls>
          <c:showLegendKey val="0"/>
          <c:showVal val="0"/>
          <c:showCatName val="0"/>
          <c:showSerName val="0"/>
          <c:showPercent val="0"/>
          <c:showBubbleSize val="0"/>
        </c:dLbls>
        <c:gapWidth val="150"/>
        <c:axId val="314866936"/>
        <c:axId val="3148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5704-4721-ABEC-0C356ED13459}"/>
            </c:ext>
          </c:extLst>
        </c:ser>
        <c:dLbls>
          <c:showLegendKey val="0"/>
          <c:showVal val="0"/>
          <c:showCatName val="0"/>
          <c:showSerName val="0"/>
          <c:showPercent val="0"/>
          <c:showBubbleSize val="0"/>
        </c:dLbls>
        <c:marker val="1"/>
        <c:smooth val="0"/>
        <c:axId val="314866936"/>
        <c:axId val="314867328"/>
      </c:lineChart>
      <c:dateAx>
        <c:axId val="314866936"/>
        <c:scaling>
          <c:orientation val="minMax"/>
        </c:scaling>
        <c:delete val="1"/>
        <c:axPos val="b"/>
        <c:numFmt formatCode="ge" sourceLinked="1"/>
        <c:majorTickMark val="none"/>
        <c:minorTickMark val="none"/>
        <c:tickLblPos val="none"/>
        <c:crossAx val="314867328"/>
        <c:crosses val="autoZero"/>
        <c:auto val="1"/>
        <c:lblOffset val="100"/>
        <c:baseTimeUnit val="years"/>
      </c:dateAx>
      <c:valAx>
        <c:axId val="3148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6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67.27</c:v>
                </c:pt>
                <c:pt idx="1">
                  <c:v>71.459999999999994</c:v>
                </c:pt>
                <c:pt idx="2">
                  <c:v>69.44</c:v>
                </c:pt>
                <c:pt idx="3">
                  <c:v>75.239999999999995</c:v>
                </c:pt>
                <c:pt idx="4">
                  <c:v>73.62</c:v>
                </c:pt>
              </c:numCache>
            </c:numRef>
          </c:val>
          <c:extLst xmlns:c16r2="http://schemas.microsoft.com/office/drawing/2015/06/chart">
            <c:ext xmlns:c16="http://schemas.microsoft.com/office/drawing/2014/chart" uri="{C3380CC4-5D6E-409C-BE32-E72D297353CC}">
              <c16:uniqueId val="{00000000-0858-4033-8408-9997DF2C795F}"/>
            </c:ext>
          </c:extLst>
        </c:ser>
        <c:dLbls>
          <c:showLegendKey val="0"/>
          <c:showVal val="0"/>
          <c:showCatName val="0"/>
          <c:showSerName val="0"/>
          <c:showPercent val="0"/>
          <c:showBubbleSize val="0"/>
        </c:dLbls>
        <c:gapWidth val="150"/>
        <c:axId val="314958808"/>
        <c:axId val="3149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0858-4033-8408-9997DF2C795F}"/>
            </c:ext>
          </c:extLst>
        </c:ser>
        <c:dLbls>
          <c:showLegendKey val="0"/>
          <c:showVal val="0"/>
          <c:showCatName val="0"/>
          <c:showSerName val="0"/>
          <c:showPercent val="0"/>
          <c:showBubbleSize val="0"/>
        </c:dLbls>
        <c:marker val="1"/>
        <c:smooth val="0"/>
        <c:axId val="314958808"/>
        <c:axId val="314959200"/>
      </c:lineChart>
      <c:dateAx>
        <c:axId val="314958808"/>
        <c:scaling>
          <c:orientation val="minMax"/>
        </c:scaling>
        <c:delete val="1"/>
        <c:axPos val="b"/>
        <c:numFmt formatCode="ge" sourceLinked="1"/>
        <c:majorTickMark val="none"/>
        <c:minorTickMark val="none"/>
        <c:tickLblPos val="none"/>
        <c:crossAx val="314959200"/>
        <c:crosses val="autoZero"/>
        <c:auto val="1"/>
        <c:lblOffset val="100"/>
        <c:baseTimeUnit val="years"/>
      </c:dateAx>
      <c:valAx>
        <c:axId val="3149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5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226.28</c:v>
                </c:pt>
                <c:pt idx="1">
                  <c:v>243.26</c:v>
                </c:pt>
                <c:pt idx="2">
                  <c:v>251.51</c:v>
                </c:pt>
                <c:pt idx="3">
                  <c:v>233.84</c:v>
                </c:pt>
                <c:pt idx="4">
                  <c:v>239.77</c:v>
                </c:pt>
              </c:numCache>
            </c:numRef>
          </c:val>
          <c:extLst xmlns:c16r2="http://schemas.microsoft.com/office/drawing/2015/06/chart">
            <c:ext xmlns:c16="http://schemas.microsoft.com/office/drawing/2014/chart" uri="{C3380CC4-5D6E-409C-BE32-E72D297353CC}">
              <c16:uniqueId val="{00000000-0026-48C2-AD7B-96782E5C2135}"/>
            </c:ext>
          </c:extLst>
        </c:ser>
        <c:dLbls>
          <c:showLegendKey val="0"/>
          <c:showVal val="0"/>
          <c:showCatName val="0"/>
          <c:showSerName val="0"/>
          <c:showPercent val="0"/>
          <c:showBubbleSize val="0"/>
        </c:dLbls>
        <c:gapWidth val="150"/>
        <c:axId val="314960376"/>
        <c:axId val="3149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0026-48C2-AD7B-96782E5C2135}"/>
            </c:ext>
          </c:extLst>
        </c:ser>
        <c:dLbls>
          <c:showLegendKey val="0"/>
          <c:showVal val="0"/>
          <c:showCatName val="0"/>
          <c:showSerName val="0"/>
          <c:showPercent val="0"/>
          <c:showBubbleSize val="0"/>
        </c:dLbls>
        <c:marker val="1"/>
        <c:smooth val="0"/>
        <c:axId val="314960376"/>
        <c:axId val="314960768"/>
      </c:lineChart>
      <c:dateAx>
        <c:axId val="314960376"/>
        <c:scaling>
          <c:orientation val="minMax"/>
        </c:scaling>
        <c:delete val="1"/>
        <c:axPos val="b"/>
        <c:numFmt formatCode="ge" sourceLinked="1"/>
        <c:majorTickMark val="none"/>
        <c:minorTickMark val="none"/>
        <c:tickLblPos val="none"/>
        <c:crossAx val="314960768"/>
        <c:crosses val="autoZero"/>
        <c:auto val="1"/>
        <c:lblOffset val="100"/>
        <c:baseTimeUnit val="years"/>
      </c:dateAx>
      <c:valAx>
        <c:axId val="3149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6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印南町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L3</v>
      </c>
      <c r="X8" s="71"/>
      <c r="Y8" s="71"/>
      <c r="Z8" s="71"/>
      <c r="AA8" s="71"/>
      <c r="AB8" s="71"/>
      <c r="AC8" s="71"/>
      <c r="AD8" s="72" t="str">
        <f>データ!$M$6</f>
        <v>非設置</v>
      </c>
      <c r="AE8" s="72"/>
      <c r="AF8" s="72"/>
      <c r="AG8" s="72"/>
      <c r="AH8" s="72"/>
      <c r="AI8" s="72"/>
      <c r="AJ8" s="72"/>
      <c r="AK8" s="3"/>
      <c r="AL8" s="66">
        <f>データ!S6</f>
        <v>8395</v>
      </c>
      <c r="AM8" s="66"/>
      <c r="AN8" s="66"/>
      <c r="AO8" s="66"/>
      <c r="AP8" s="66"/>
      <c r="AQ8" s="66"/>
      <c r="AR8" s="66"/>
      <c r="AS8" s="66"/>
      <c r="AT8" s="65">
        <f>データ!T6</f>
        <v>113.62</v>
      </c>
      <c r="AU8" s="65"/>
      <c r="AV8" s="65"/>
      <c r="AW8" s="65"/>
      <c r="AX8" s="65"/>
      <c r="AY8" s="65"/>
      <c r="AZ8" s="65"/>
      <c r="BA8" s="65"/>
      <c r="BB8" s="65">
        <f>データ!U6</f>
        <v>73.89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13.73</v>
      </c>
      <c r="Q10" s="65"/>
      <c r="R10" s="65"/>
      <c r="S10" s="65"/>
      <c r="T10" s="65"/>
      <c r="U10" s="65"/>
      <c r="V10" s="65"/>
      <c r="W10" s="65">
        <f>データ!Q6</f>
        <v>100</v>
      </c>
      <c r="X10" s="65"/>
      <c r="Y10" s="65"/>
      <c r="Z10" s="65"/>
      <c r="AA10" s="65"/>
      <c r="AB10" s="65"/>
      <c r="AC10" s="65"/>
      <c r="AD10" s="66">
        <f>データ!R6</f>
        <v>4900</v>
      </c>
      <c r="AE10" s="66"/>
      <c r="AF10" s="66"/>
      <c r="AG10" s="66"/>
      <c r="AH10" s="66"/>
      <c r="AI10" s="66"/>
      <c r="AJ10" s="66"/>
      <c r="AK10" s="2"/>
      <c r="AL10" s="66">
        <f>データ!V6</f>
        <v>1149</v>
      </c>
      <c r="AM10" s="66"/>
      <c r="AN10" s="66"/>
      <c r="AO10" s="66"/>
      <c r="AP10" s="66"/>
      <c r="AQ10" s="66"/>
      <c r="AR10" s="66"/>
      <c r="AS10" s="66"/>
      <c r="AT10" s="65">
        <f>データ!W6</f>
        <v>0.38</v>
      </c>
      <c r="AU10" s="65"/>
      <c r="AV10" s="65"/>
      <c r="AW10" s="65"/>
      <c r="AX10" s="65"/>
      <c r="AY10" s="65"/>
      <c r="AZ10" s="65"/>
      <c r="BA10" s="65"/>
      <c r="BB10" s="65">
        <f>データ!X6</f>
        <v>3023.68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uko62UAgMNAi5HX+yTul9sIEWvLxWwzzTbqGpnrd+OhKi+347hkN4t0turdwypbfBb7s79/4p6O1V9qL92yH/g==" saltValue="1LciLQDmQmX1We/YX9Pqj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303909</v>
      </c>
      <c r="D6" s="32">
        <f t="shared" si="3"/>
        <v>47</v>
      </c>
      <c r="E6" s="32">
        <f t="shared" si="3"/>
        <v>18</v>
      </c>
      <c r="F6" s="32">
        <f t="shared" si="3"/>
        <v>1</v>
      </c>
      <c r="G6" s="32">
        <f t="shared" si="3"/>
        <v>0</v>
      </c>
      <c r="H6" s="32" t="str">
        <f t="shared" si="3"/>
        <v>和歌山県　印南町</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13.73</v>
      </c>
      <c r="Q6" s="33">
        <f t="shared" si="3"/>
        <v>100</v>
      </c>
      <c r="R6" s="33">
        <f t="shared" si="3"/>
        <v>4900</v>
      </c>
      <c r="S6" s="33">
        <f t="shared" si="3"/>
        <v>8395</v>
      </c>
      <c r="T6" s="33">
        <f t="shared" si="3"/>
        <v>113.62</v>
      </c>
      <c r="U6" s="33">
        <f t="shared" si="3"/>
        <v>73.89</v>
      </c>
      <c r="V6" s="33">
        <f t="shared" si="3"/>
        <v>1149</v>
      </c>
      <c r="W6" s="33">
        <f t="shared" si="3"/>
        <v>0.38</v>
      </c>
      <c r="X6" s="33">
        <f t="shared" si="3"/>
        <v>3023.68</v>
      </c>
      <c r="Y6" s="34">
        <f>IF(Y7="",NA(),Y7)</f>
        <v>100.31</v>
      </c>
      <c r="Z6" s="34">
        <f t="shared" ref="Z6:AH6" si="4">IF(Z7="",NA(),Z7)</f>
        <v>100</v>
      </c>
      <c r="AA6" s="34">
        <f t="shared" si="4"/>
        <v>100</v>
      </c>
      <c r="AB6" s="34">
        <f t="shared" si="4"/>
        <v>99.83</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803.29</v>
      </c>
      <c r="BL6" s="34">
        <f t="shared" si="7"/>
        <v>760.12</v>
      </c>
      <c r="BM6" s="34">
        <f t="shared" si="7"/>
        <v>492.59</v>
      </c>
      <c r="BN6" s="34">
        <f t="shared" si="7"/>
        <v>503.8</v>
      </c>
      <c r="BO6" s="34">
        <f t="shared" si="7"/>
        <v>768.3</v>
      </c>
      <c r="BP6" s="33" t="str">
        <f>IF(BP7="","",IF(BP7="-","【-】","【"&amp;SUBSTITUTE(TEXT(BP7,"#,##0.00"),"-","△")&amp;"】"))</f>
        <v>【878.58】</v>
      </c>
      <c r="BQ6" s="34">
        <f>IF(BQ7="",NA(),BQ7)</f>
        <v>67.27</v>
      </c>
      <c r="BR6" s="34">
        <f t="shared" ref="BR6:BZ6" si="8">IF(BR7="",NA(),BR7)</f>
        <v>71.459999999999994</v>
      </c>
      <c r="BS6" s="34">
        <f t="shared" si="8"/>
        <v>69.44</v>
      </c>
      <c r="BT6" s="34">
        <f t="shared" si="8"/>
        <v>75.239999999999995</v>
      </c>
      <c r="BU6" s="34">
        <f t="shared" si="8"/>
        <v>73.62</v>
      </c>
      <c r="BV6" s="34">
        <f t="shared" si="8"/>
        <v>56.63</v>
      </c>
      <c r="BW6" s="34">
        <f t="shared" si="8"/>
        <v>50.17</v>
      </c>
      <c r="BX6" s="34">
        <f t="shared" si="8"/>
        <v>46.53</v>
      </c>
      <c r="BY6" s="34">
        <f t="shared" si="8"/>
        <v>51.58</v>
      </c>
      <c r="BZ6" s="34">
        <f t="shared" si="8"/>
        <v>53.36</v>
      </c>
      <c r="CA6" s="33" t="str">
        <f>IF(CA7="","",IF(CA7="-","【-】","【"&amp;SUBSTITUTE(TEXT(CA7,"#,##0.00"),"-","△")&amp;"】"))</f>
        <v>【52.62】</v>
      </c>
      <c r="CB6" s="34">
        <f>IF(CB7="",NA(),CB7)</f>
        <v>226.28</v>
      </c>
      <c r="CC6" s="34">
        <f t="shared" ref="CC6:CK6" si="9">IF(CC7="",NA(),CC7)</f>
        <v>243.26</v>
      </c>
      <c r="CD6" s="34">
        <f t="shared" si="9"/>
        <v>251.51</v>
      </c>
      <c r="CE6" s="34">
        <f t="shared" si="9"/>
        <v>233.84</v>
      </c>
      <c r="CF6" s="34">
        <f t="shared" si="9"/>
        <v>239.77</v>
      </c>
      <c r="CG6" s="34">
        <f t="shared" si="9"/>
        <v>272.66000000000003</v>
      </c>
      <c r="CH6" s="34">
        <f t="shared" si="9"/>
        <v>329.08</v>
      </c>
      <c r="CI6" s="34">
        <f t="shared" si="9"/>
        <v>373.71</v>
      </c>
      <c r="CJ6" s="34">
        <f t="shared" si="9"/>
        <v>333.58</v>
      </c>
      <c r="CK6" s="34">
        <f t="shared" si="9"/>
        <v>347.38</v>
      </c>
      <c r="CL6" s="33" t="str">
        <f>IF(CL7="","",IF(CL7="-","【-】","【"&amp;SUBSTITUTE(TEXT(CL7,"#,##0.00"),"-","△")&amp;"】"))</f>
        <v>【296.38】</v>
      </c>
      <c r="CM6" s="34">
        <f>IF(CM7="",NA(),CM7)</f>
        <v>71.430000000000007</v>
      </c>
      <c r="CN6" s="34">
        <f t="shared" ref="CN6:CV6" si="10">IF(CN7="",NA(),CN7)</f>
        <v>71.430000000000007</v>
      </c>
      <c r="CO6" s="34">
        <f t="shared" si="10"/>
        <v>71.430000000000007</v>
      </c>
      <c r="CP6" s="34">
        <f t="shared" si="10"/>
        <v>71.430000000000007</v>
      </c>
      <c r="CQ6" s="34">
        <f t="shared" si="10"/>
        <v>71.430000000000007</v>
      </c>
      <c r="CR6" s="34">
        <f t="shared" si="10"/>
        <v>58.82</v>
      </c>
      <c r="CS6" s="34">
        <f t="shared" si="10"/>
        <v>51.54</v>
      </c>
      <c r="CT6" s="34">
        <f t="shared" si="10"/>
        <v>44.84</v>
      </c>
      <c r="CU6" s="34">
        <f t="shared" si="10"/>
        <v>41.51</v>
      </c>
      <c r="CV6" s="34">
        <f t="shared" si="10"/>
        <v>49.31</v>
      </c>
      <c r="CW6" s="33" t="str">
        <f>IF(CW7="","",IF(CW7="-","【-】","【"&amp;SUBSTITUTE(TEXT(CW7,"#,##0.00"),"-","△")&amp;"】"))</f>
        <v>【51.55】</v>
      </c>
      <c r="CX6" s="34">
        <f>IF(CX7="",NA(),CX7)</f>
        <v>6.1</v>
      </c>
      <c r="CY6" s="34">
        <f t="shared" ref="CY6:DG6" si="11">IF(CY7="",NA(),CY7)</f>
        <v>6.35</v>
      </c>
      <c r="CZ6" s="34">
        <f t="shared" si="11"/>
        <v>6.34</v>
      </c>
      <c r="DA6" s="34">
        <f t="shared" si="11"/>
        <v>6.71</v>
      </c>
      <c r="DB6" s="34">
        <f t="shared" si="11"/>
        <v>6.61</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303909</v>
      </c>
      <c r="D7" s="36">
        <v>47</v>
      </c>
      <c r="E7" s="36">
        <v>18</v>
      </c>
      <c r="F7" s="36">
        <v>1</v>
      </c>
      <c r="G7" s="36">
        <v>0</v>
      </c>
      <c r="H7" s="36" t="s">
        <v>110</v>
      </c>
      <c r="I7" s="36" t="s">
        <v>111</v>
      </c>
      <c r="J7" s="36" t="s">
        <v>112</v>
      </c>
      <c r="K7" s="36" t="s">
        <v>113</v>
      </c>
      <c r="L7" s="36" t="s">
        <v>114</v>
      </c>
      <c r="M7" s="36" t="s">
        <v>115</v>
      </c>
      <c r="N7" s="37" t="s">
        <v>116</v>
      </c>
      <c r="O7" s="37" t="s">
        <v>117</v>
      </c>
      <c r="P7" s="37">
        <v>13.73</v>
      </c>
      <c r="Q7" s="37">
        <v>100</v>
      </c>
      <c r="R7" s="37">
        <v>4900</v>
      </c>
      <c r="S7" s="37">
        <v>8395</v>
      </c>
      <c r="T7" s="37">
        <v>113.62</v>
      </c>
      <c r="U7" s="37">
        <v>73.89</v>
      </c>
      <c r="V7" s="37">
        <v>1149</v>
      </c>
      <c r="W7" s="37">
        <v>0.38</v>
      </c>
      <c r="X7" s="37">
        <v>3023.68</v>
      </c>
      <c r="Y7" s="37">
        <v>100.31</v>
      </c>
      <c r="Z7" s="37">
        <v>100</v>
      </c>
      <c r="AA7" s="37">
        <v>100</v>
      </c>
      <c r="AB7" s="37">
        <v>99.83</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803.29</v>
      </c>
      <c r="BL7" s="37">
        <v>760.12</v>
      </c>
      <c r="BM7" s="37">
        <v>492.59</v>
      </c>
      <c r="BN7" s="37">
        <v>503.8</v>
      </c>
      <c r="BO7" s="37">
        <v>768.3</v>
      </c>
      <c r="BP7" s="37">
        <v>878.58</v>
      </c>
      <c r="BQ7" s="37">
        <v>67.27</v>
      </c>
      <c r="BR7" s="37">
        <v>71.459999999999994</v>
      </c>
      <c r="BS7" s="37">
        <v>69.44</v>
      </c>
      <c r="BT7" s="37">
        <v>75.239999999999995</v>
      </c>
      <c r="BU7" s="37">
        <v>73.62</v>
      </c>
      <c r="BV7" s="37">
        <v>56.63</v>
      </c>
      <c r="BW7" s="37">
        <v>50.17</v>
      </c>
      <c r="BX7" s="37">
        <v>46.53</v>
      </c>
      <c r="BY7" s="37">
        <v>51.58</v>
      </c>
      <c r="BZ7" s="37">
        <v>53.36</v>
      </c>
      <c r="CA7" s="37">
        <v>52.62</v>
      </c>
      <c r="CB7" s="37">
        <v>226.28</v>
      </c>
      <c r="CC7" s="37">
        <v>243.26</v>
      </c>
      <c r="CD7" s="37">
        <v>251.51</v>
      </c>
      <c r="CE7" s="37">
        <v>233.84</v>
      </c>
      <c r="CF7" s="37">
        <v>239.77</v>
      </c>
      <c r="CG7" s="37">
        <v>272.66000000000003</v>
      </c>
      <c r="CH7" s="37">
        <v>329.08</v>
      </c>
      <c r="CI7" s="37">
        <v>373.71</v>
      </c>
      <c r="CJ7" s="37">
        <v>333.58</v>
      </c>
      <c r="CK7" s="37">
        <v>347.38</v>
      </c>
      <c r="CL7" s="37">
        <v>296.38</v>
      </c>
      <c r="CM7" s="37">
        <v>71.430000000000007</v>
      </c>
      <c r="CN7" s="37">
        <v>71.430000000000007</v>
      </c>
      <c r="CO7" s="37">
        <v>71.430000000000007</v>
      </c>
      <c r="CP7" s="37">
        <v>71.430000000000007</v>
      </c>
      <c r="CQ7" s="37">
        <v>71.430000000000007</v>
      </c>
      <c r="CR7" s="37">
        <v>58.82</v>
      </c>
      <c r="CS7" s="37">
        <v>51.54</v>
      </c>
      <c r="CT7" s="37">
        <v>44.84</v>
      </c>
      <c r="CU7" s="37">
        <v>41.51</v>
      </c>
      <c r="CV7" s="37">
        <v>49.31</v>
      </c>
      <c r="CW7" s="37">
        <v>51.55</v>
      </c>
      <c r="CX7" s="37">
        <v>6.1</v>
      </c>
      <c r="CY7" s="37">
        <v>6.35</v>
      </c>
      <c r="CZ7" s="37">
        <v>6.34</v>
      </c>
      <c r="DA7" s="37">
        <v>6.71</v>
      </c>
      <c r="DB7" s="37">
        <v>6.61</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inm307</cp:lastModifiedBy>
  <cp:lastPrinted>2019-02-20T06:33:16Z</cp:lastPrinted>
  <dcterms:modified xsi:type="dcterms:W3CDTF">2019-02-20T07:28:43Z</dcterms:modified>
</cp:coreProperties>
</file>