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73.102.21\生活環境課\経営比較分析表\平成30年度(平成29年度決算)\20印南町\【経営比較分析表】2017_303909_47_1718\"/>
    </mc:Choice>
  </mc:AlternateContent>
  <workbookProtection workbookAlgorithmName="SHA-512" workbookHashValue="VYcDouhLg1T9zecB9ewIRQa4frTPoqmbUb6sfyggmofW9pQoxFkKGG+am1/u+MW4YoODeQjo/vTn++Ge0sKlNQ==" workbookSaltValue="uhr/0lcmV0ITCdHeELa+7w==" workbookSpinCount="100000" lockStructure="1"/>
  <bookViews>
    <workbookView xWindow="0" yWindow="0" windowWidth="20490" windowHeight="774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<sst xmlns="http://schemas.openxmlformats.org/spreadsheetml/2006/main" count="240" uniqueCount="127">
  <si>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</si>
  <si>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</si>
  <si>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</si>
  <si>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</si>
  <si>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</si>
  <si>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</si>
  <si>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</si>
  <si>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</si>
  <si>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</si>
  <si>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</si>
  <si>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</si>
  <si>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</si>
  <si>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</si>
  <si>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</si>
  <si>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</si>
  <si>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</si>
  <si>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</si>
  <si>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</si>
  <si>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</si>
  <si>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</si>
  <si>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</si>
  <si>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</si>
  <si>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</si>
  <si>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</si>
  <si>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</si>
  <si>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</si>
  <si>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</si>
  <si>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</si>
  <si>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</si>
  <si>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</si>
  <si>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</si>
  <si>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</si>
  <si>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</si>
  <si>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</si>
  <si>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</si>
  <si>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</si>
  <si>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</si>
  <si>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</si>
  <si>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</si>
  <si>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</si>
  <si>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</si>
  <si>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</si>
  <si>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</si>
  <si>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</si>
  <si>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</si>
  <si>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</si>
  <si>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</si>
  <si>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</si>
  <si>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</si>
  <si>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</si>
  <si>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</si>
  <si>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</si>
  <si>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</si>
  <si>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</si>
  <si>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</si>
  <si>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</si>
  <si>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</si>
  <si>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</si>
  <si>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</si>
  <si>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</si>
  <si>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</si>
  <si>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</si>
  <si>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</si>
  <si>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</si>
  <si>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</si>
  <si>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</si>
  <si>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</si>
  <si>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</si>
  <si>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</si>
  <si>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</si>
  <si>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</si>
  <si>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</si>
  <si>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</si>
  <si>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</si>
  <si>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</si>
  <si>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</si>
  <si>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</si>
  <si>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</si>
  <si>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</si>
  <si>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</si>
  <si>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</si>
  <si>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</si>
  <si>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</si>
  <si>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</si>
  <si>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</si>
  <si>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</si>
  <si>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</si>
  <si>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</si>
  <si>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</si>
  <si>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</si>
  <si>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</si>
  <si>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</si>
  <si>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</si>
  <si>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</si>
  <si>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</si>
  <si>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</si>
  <si>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</si>
  <si>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</si>
  <si>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</si>
  <si>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</si>
  <si>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</si>
  <si>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</si>
  <si>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</si>
  <si>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</si>
  <si>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</si>
  <si>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</si>
  <si>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</si>
  <si>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</si>
  <si>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</si>
  <si>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</si>
  <si>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</si>
  <si>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印南町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</si>
  <si>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</si>
  <si>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</si>
  <si>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</si>
  <si>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</si>
  <si>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</si>
  <si>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</si>
  <si>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</si>
  <si>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</si>
  <si>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</si>
  <si>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</si>
  <si>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</si>
  <si>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</si>
  <si>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町内に3施設ある処理施設のうち、古井・山口地区については平成27年～29年度にかけて事業実施に向けた機能診断・最適化整備構想・事業計画策定・実施設計を行い、平成30年度には古井地区処理施設において、施設内の更新事業を実施している。平成31年度については、山口地区での更新事業を実施予定である。</t>
    <rPh sb="0" eb="2">
      <t>チョウナイ</t>
    </rPh>
    <rPh sb="4" eb="6">
      <t>シセツ</t>
    </rPh>
    <rPh sb="8" eb="10">
      <t>ショリ</t>
    </rPh>
    <rPh sb="10" eb="12">
      <t>シセツ</t>
    </rPh>
    <rPh sb="16" eb="18">
      <t>フルイ</t>
    </rPh>
    <rPh sb="19" eb="21">
      <t>ヤマグチ</t>
    </rPh>
    <rPh sb="21" eb="23">
      <t>チク</t>
    </rPh>
    <rPh sb="28" eb="30">
      <t>ヘイセイ</t>
    </rPh>
    <rPh sb="32" eb="33">
      <t>ネン</t>
    </rPh>
    <rPh sb="36" eb="37">
      <t>ネン</t>
    </rPh>
    <rPh sb="37" eb="38">
      <t>ド</t>
    </rPh>
    <rPh sb="42" eb="44">
      <t>ジギョウ</t>
    </rPh>
    <rPh sb="44" eb="46">
      <t>ジッシ</t>
    </rPh>
    <rPh sb="47" eb="48">
      <t>ム</t>
    </rPh>
    <rPh sb="50" eb="52">
      <t>キノウ</t>
    </rPh>
    <rPh sb="52" eb="54">
      <t>シンダン</t>
    </rPh>
    <rPh sb="55" eb="58">
      <t>サイテキカ</t>
    </rPh>
    <rPh sb="58" eb="60">
      <t>セイビ</t>
    </rPh>
    <rPh sb="60" eb="62">
      <t>コウソウ</t>
    </rPh>
    <rPh sb="63" eb="65">
      <t>ジギョウ</t>
    </rPh>
    <rPh sb="65" eb="67">
      <t>ケイカク</t>
    </rPh>
    <rPh sb="67" eb="69">
      <t>サクテイ</t>
    </rPh>
    <rPh sb="70" eb="72">
      <t>ジッシ</t>
    </rPh>
    <rPh sb="72" eb="74">
      <t>セッケイ</t>
    </rPh>
    <rPh sb="75" eb="76">
      <t>オコナ</t>
    </rPh>
    <rPh sb="78" eb="80">
      <t>ヘイセイ</t>
    </rPh>
    <rPh sb="82" eb="84">
      <t>ネンド</t>
    </rPh>
    <rPh sb="86" eb="88">
      <t>フルイ</t>
    </rPh>
    <rPh sb="88" eb="90">
      <t>チク</t>
    </rPh>
    <rPh sb="90" eb="92">
      <t>ショリ</t>
    </rPh>
    <rPh sb="92" eb="94">
      <t>シセツ</t>
    </rPh>
    <rPh sb="99" eb="101">
      <t>シセツ</t>
    </rPh>
    <rPh sb="101" eb="102">
      <t>ナイ</t>
    </rPh>
    <rPh sb="103" eb="105">
      <t>コウシン</t>
    </rPh>
    <rPh sb="105" eb="107">
      <t>ジギョウ</t>
    </rPh>
    <rPh sb="108" eb="110">
      <t>ジッシ</t>
    </rPh>
    <rPh sb="115" eb="117">
      <t>ヘイセイ</t>
    </rPh>
    <rPh sb="119" eb="121">
      <t>ネンド</t>
    </rPh>
    <rPh sb="127" eb="129">
      <t>ヤマグチ</t>
    </rPh>
    <rPh sb="129" eb="131">
      <t>チク</t>
    </rPh>
    <rPh sb="133" eb="135">
      <t>コウシン</t>
    </rPh>
    <rPh sb="135" eb="137">
      <t>ジギョウ</t>
    </rPh>
    <rPh sb="138" eb="140">
      <t>ジッシ</t>
    </rPh>
    <rPh sb="140" eb="142">
      <t>ヨテイ</t>
    </rPh>
    <phoneticPr fontId="4"/>
  </si>
  <si>
    <t>供用開始から10年以上が経過し、各施設や管渠設備での修繕が発生している。また小規模公営企業のため収益の確保が困難であるため、収納率の向上や計画的な修繕を重点に実施していく。</t>
    <rPh sb="0" eb="2">
      <t>キョウヨウ</t>
    </rPh>
    <rPh sb="2" eb="4">
      <t>カイシ</t>
    </rPh>
    <rPh sb="8" eb="9">
      <t>ネン</t>
    </rPh>
    <rPh sb="9" eb="11">
      <t>イジョウ</t>
    </rPh>
    <rPh sb="12" eb="14">
      <t>ケイカ</t>
    </rPh>
    <rPh sb="16" eb="19">
      <t>カクシセツ</t>
    </rPh>
    <rPh sb="20" eb="22">
      <t>カンキョ</t>
    </rPh>
    <rPh sb="22" eb="24">
      <t>セツビ</t>
    </rPh>
    <rPh sb="26" eb="28">
      <t>シュウゼン</t>
    </rPh>
    <rPh sb="29" eb="31">
      <t>ハッセイ</t>
    </rPh>
    <rPh sb="38" eb="41">
      <t>ショウキボ</t>
    </rPh>
    <rPh sb="41" eb="43">
      <t>コウエイ</t>
    </rPh>
    <rPh sb="43" eb="45">
      <t>キギョウ</t>
    </rPh>
    <rPh sb="48" eb="50">
      <t>シュウエキ</t>
    </rPh>
    <rPh sb="51" eb="53">
      <t>カクホ</t>
    </rPh>
    <rPh sb="54" eb="56">
      <t>コンナン</t>
    </rPh>
    <rPh sb="62" eb="64">
      <t>シュウノウ</t>
    </rPh>
    <rPh sb="64" eb="65">
      <t>リツ</t>
    </rPh>
    <rPh sb="66" eb="68">
      <t>コウジョウ</t>
    </rPh>
    <rPh sb="69" eb="72">
      <t>ケイカクテキ</t>
    </rPh>
    <rPh sb="73" eb="75">
      <t>シュウゼン</t>
    </rPh>
    <rPh sb="76" eb="78">
      <t>ジュウテン</t>
    </rPh>
    <rPh sb="79" eb="81">
      <t>ジッシ</t>
    </rPh>
    <phoneticPr fontId="4"/>
  </si>
  <si>
    <t>収益的収支比率については100％を割っているため、使用料の収納強化を図っていく。④の比率が0％となっているが、企業債に対する一般会計から繰入が拡大しているためである。経費回収率及び汚水処理原価は機能強化事業の事業計画策定委託料が皆減となり、前年度から大きく減少した。施設利用率・水洗化率は類似団体平均よりも高水準にある。</t>
    <rPh sb="0" eb="2">
      <t>シュウエキ</t>
    </rPh>
    <rPh sb="2" eb="3">
      <t>テキ</t>
    </rPh>
    <rPh sb="3" eb="5">
      <t>シュウシ</t>
    </rPh>
    <rPh sb="5" eb="7">
      <t>ヒリツ</t>
    </rPh>
    <rPh sb="17" eb="18">
      <t>ワ</t>
    </rPh>
    <rPh sb="25" eb="28">
      <t>シヨウリョウ</t>
    </rPh>
    <rPh sb="29" eb="31">
      <t>シュウノウ</t>
    </rPh>
    <rPh sb="31" eb="33">
      <t>キョウカ</t>
    </rPh>
    <rPh sb="34" eb="35">
      <t>ハカ</t>
    </rPh>
    <rPh sb="42" eb="44">
      <t>ヒリツ</t>
    </rPh>
    <rPh sb="55" eb="57">
      <t>キギョウ</t>
    </rPh>
    <rPh sb="57" eb="58">
      <t>サイ</t>
    </rPh>
    <rPh sb="59" eb="60">
      <t>タイ</t>
    </rPh>
    <rPh sb="62" eb="64">
      <t>イッパン</t>
    </rPh>
    <rPh sb="64" eb="66">
      <t>カイケイ</t>
    </rPh>
    <rPh sb="68" eb="70">
      <t>クリイレ</t>
    </rPh>
    <rPh sb="71" eb="73">
      <t>カクダイ</t>
    </rPh>
    <rPh sb="83" eb="85">
      <t>ケイヒ</t>
    </rPh>
    <rPh sb="85" eb="87">
      <t>カイシュウ</t>
    </rPh>
    <rPh sb="87" eb="88">
      <t>リツ</t>
    </rPh>
    <rPh sb="88" eb="89">
      <t>オヨ</t>
    </rPh>
    <rPh sb="90" eb="92">
      <t>オスイ</t>
    </rPh>
    <rPh sb="92" eb="94">
      <t>ショリ</t>
    </rPh>
    <rPh sb="94" eb="96">
      <t>ゲンカ</t>
    </rPh>
    <rPh sb="97" eb="99">
      <t>キノウ</t>
    </rPh>
    <rPh sb="99" eb="101">
      <t>キョウカ</t>
    </rPh>
    <rPh sb="101" eb="103">
      <t>ジギョウ</t>
    </rPh>
    <rPh sb="104" eb="106">
      <t>ジギョウ</t>
    </rPh>
    <rPh sb="106" eb="108">
      <t>ケイカク</t>
    </rPh>
    <rPh sb="108" eb="110">
      <t>サクテイ</t>
    </rPh>
    <rPh sb="110" eb="113">
      <t>イタクリョウ</t>
    </rPh>
    <rPh sb="114" eb="116">
      <t>カイゲン</t>
    </rPh>
    <rPh sb="120" eb="123">
      <t>ゼンネンド</t>
    </rPh>
    <rPh sb="125" eb="126">
      <t>オオ</t>
    </rPh>
    <rPh sb="128" eb="130">
      <t>ゲンショウ</t>
    </rPh>
    <rPh sb="133" eb="135">
      <t>シセツ</t>
    </rPh>
    <rPh sb="135" eb="138">
      <t>リヨウリツ</t>
    </rPh>
    <rPh sb="139" eb="142">
      <t>スイセンカ</t>
    </rPh>
    <rPh sb="142" eb="143">
      <t>リツ</t>
    </rPh>
    <rPh sb="144" eb="146">
      <t>ルイジ</t>
    </rPh>
    <rPh sb="146" eb="148">
      <t>ダンタイ</t>
    </rPh>
    <rPh sb="148" eb="150">
      <t>ヘイキン</t>
    </rPh>
    <rPh sb="153" eb="156">
      <t>コウスイジュン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</si>
</sst>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69-4204-85F6-2047DE74D39F}"/>
            </c:ext>
          </c:extLst>
        </c:ser>
        <c:dLbls>
          <c:showLegendKey val="0"/>
          <c:showVal val="0"/>
          <c:showCatName val="0"/>
          <c:showSerName val="0"/>
          <c:showPercent val="0"/>
          <c:showBubbleSize val="0"/>
        </c:dLbls>
        <c:gapWidth val="150"/>
        <c:axId val="113878464"/>
        <c:axId val="11387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6C69-4204-85F6-2047DE74D39F}"/>
            </c:ext>
          </c:extLst>
        </c:ser>
        <c:dLbls>
          <c:showLegendKey val="0"/>
          <c:showVal val="0"/>
          <c:showCatName val="0"/>
          <c:showSerName val="0"/>
          <c:showPercent val="0"/>
          <c:showBubbleSize val="0"/>
        </c:dLbls>
        <c:marker val="1"/>
        <c:smooth val="0"/>
        <c:axId val="113878464"/>
        <c:axId val="113878856"/>
      </c:lineChart>
      <c:dateAx>
        <c:axId val="113878464"/>
        <c:scaling>
          <c:orientation val="minMax"/>
        </c:scaling>
        <c:delete val="1"/>
        <c:axPos val="b"/>
        <c:numFmt formatCode="ge" sourceLinked="1"/>
        <c:majorTickMark val="none"/>
        <c:minorTickMark val="none"/>
        <c:tickLblPos val="none"/>
        <c:crossAx val="113878856"/>
        <c:crosses val="autoZero"/>
        <c:auto val="1"/>
        <c:lblOffset val="100"/>
        <c:baseTimeUnit val="years"/>
      </c:dateAx>
      <c:valAx>
        <c:axId val="11387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80.38</c:v>
                </c:pt>
                <c:pt idx="1">
                  <c:v>78.760000000000005</c:v>
                </c:pt>
                <c:pt idx="2">
                  <c:v>77.959999999999994</c:v>
                </c:pt>
                <c:pt idx="3">
                  <c:v>77.959999999999994</c:v>
                </c:pt>
                <c:pt idx="4">
                  <c:v>77.959999999999994</c:v>
                </c:pt>
              </c:numCache>
            </c:numRef>
          </c:val>
          <c:extLst xmlns:c16r2="http://schemas.microsoft.com/office/drawing/2015/06/chart">
            <c:ext xmlns:c16="http://schemas.microsoft.com/office/drawing/2014/chart" uri="{C3380CC4-5D6E-409C-BE32-E72D297353CC}">
              <c16:uniqueId val="{00000000-7AAC-4F97-92D2-9830FDD7F3CC}"/>
            </c:ext>
          </c:extLst>
        </c:ser>
        <c:dLbls>
          <c:showLegendKey val="0"/>
          <c:showVal val="0"/>
          <c:showCatName val="0"/>
          <c:showSerName val="0"/>
          <c:showPercent val="0"/>
          <c:showBubbleSize val="0"/>
        </c:dLbls>
        <c:gapWidth val="150"/>
        <c:axId val="252813896"/>
        <c:axId val="25281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7AAC-4F97-92D2-9830FDD7F3CC}"/>
            </c:ext>
          </c:extLst>
        </c:ser>
        <c:dLbls>
          <c:showLegendKey val="0"/>
          <c:showVal val="0"/>
          <c:showCatName val="0"/>
          <c:showSerName val="0"/>
          <c:showPercent val="0"/>
          <c:showBubbleSize val="0"/>
        </c:dLbls>
        <c:marker val="1"/>
        <c:smooth val="0"/>
        <c:axId val="252813896"/>
        <c:axId val="252814288"/>
      </c:lineChart>
      <c:dateAx>
        <c:axId val="252813896"/>
        <c:scaling>
          <c:orientation val="minMax"/>
        </c:scaling>
        <c:delete val="1"/>
        <c:axPos val="b"/>
        <c:numFmt formatCode="ge" sourceLinked="1"/>
        <c:majorTickMark val="none"/>
        <c:minorTickMark val="none"/>
        <c:tickLblPos val="none"/>
        <c:crossAx val="252814288"/>
        <c:crosses val="autoZero"/>
        <c:auto val="1"/>
        <c:lblOffset val="100"/>
        <c:baseTimeUnit val="years"/>
      </c:dateAx>
      <c:valAx>
        <c:axId val="25281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81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84.54</c:v>
                </c:pt>
                <c:pt idx="1">
                  <c:v>84.59</c:v>
                </c:pt>
                <c:pt idx="2">
                  <c:v>83.55</c:v>
                </c:pt>
                <c:pt idx="3">
                  <c:v>83.01</c:v>
                </c:pt>
                <c:pt idx="4">
                  <c:v>83.03</c:v>
                </c:pt>
              </c:numCache>
            </c:numRef>
          </c:val>
          <c:extLst xmlns:c16r2="http://schemas.microsoft.com/office/drawing/2015/06/chart">
            <c:ext xmlns:c16="http://schemas.microsoft.com/office/drawing/2014/chart" uri="{C3380CC4-5D6E-409C-BE32-E72D297353CC}">
              <c16:uniqueId val="{00000000-EC2B-4BEC-BE5D-7B448203B954}"/>
            </c:ext>
          </c:extLst>
        </c:ser>
        <c:dLbls>
          <c:showLegendKey val="0"/>
          <c:showVal val="0"/>
          <c:showCatName val="0"/>
          <c:showSerName val="0"/>
          <c:showPercent val="0"/>
          <c:showBubbleSize val="0"/>
        </c:dLbls>
        <c:gapWidth val="150"/>
        <c:axId val="252871992"/>
        <c:axId val="25287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EC2B-4BEC-BE5D-7B448203B954}"/>
            </c:ext>
          </c:extLst>
        </c:ser>
        <c:dLbls>
          <c:showLegendKey val="0"/>
          <c:showVal val="0"/>
          <c:showCatName val="0"/>
          <c:showSerName val="0"/>
          <c:showPercent val="0"/>
          <c:showBubbleSize val="0"/>
        </c:dLbls>
        <c:marker val="1"/>
        <c:smooth val="0"/>
        <c:axId val="252871992"/>
        <c:axId val="252872384"/>
      </c:lineChart>
      <c:dateAx>
        <c:axId val="252871992"/>
        <c:scaling>
          <c:orientation val="minMax"/>
        </c:scaling>
        <c:delete val="1"/>
        <c:axPos val="b"/>
        <c:numFmt formatCode="ge" sourceLinked="1"/>
        <c:majorTickMark val="none"/>
        <c:minorTickMark val="none"/>
        <c:tickLblPos val="none"/>
        <c:crossAx val="252872384"/>
        <c:crosses val="autoZero"/>
        <c:auto val="1"/>
        <c:lblOffset val="100"/>
        <c:baseTimeUnit val="years"/>
      </c:dateAx>
      <c:valAx>
        <c:axId val="2528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87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98.58</c:v>
                </c:pt>
                <c:pt idx="1">
                  <c:v>100.49</c:v>
                </c:pt>
                <c:pt idx="2">
                  <c:v>98.7</c:v>
                </c:pt>
                <c:pt idx="3">
                  <c:v>100.4</c:v>
                </c:pt>
                <c:pt idx="4">
                  <c:v>99.6</c:v>
                </c:pt>
              </c:numCache>
            </c:numRef>
          </c:val>
          <c:extLst xmlns:c16r2="http://schemas.microsoft.com/office/drawing/2015/06/chart">
            <c:ext xmlns:c16="http://schemas.microsoft.com/office/drawing/2014/chart" uri="{C3380CC4-5D6E-409C-BE32-E72D297353CC}">
              <c16:uniqueId val="{00000000-162A-4ABD-BAF1-8C1971B9AA6E}"/>
            </c:ext>
          </c:extLst>
        </c:ser>
        <c:dLbls>
          <c:showLegendKey val="0"/>
          <c:showVal val="0"/>
          <c:showCatName val="0"/>
          <c:showSerName val="0"/>
          <c:showPercent val="0"/>
          <c:showBubbleSize val="0"/>
        </c:dLbls>
        <c:gapWidth val="150"/>
        <c:axId val="113880032"/>
        <c:axId val="11388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2A-4ABD-BAF1-8C1971B9AA6E}"/>
            </c:ext>
          </c:extLst>
        </c:ser>
        <c:dLbls>
          <c:showLegendKey val="0"/>
          <c:showVal val="0"/>
          <c:showCatName val="0"/>
          <c:showSerName val="0"/>
          <c:showPercent val="0"/>
          <c:showBubbleSize val="0"/>
        </c:dLbls>
        <c:marker val="1"/>
        <c:smooth val="0"/>
        <c:axId val="113880032"/>
        <c:axId val="113880424"/>
      </c:lineChart>
      <c:dateAx>
        <c:axId val="113880032"/>
        <c:scaling>
          <c:orientation val="minMax"/>
        </c:scaling>
        <c:delete val="1"/>
        <c:axPos val="b"/>
        <c:numFmt formatCode="ge" sourceLinked="1"/>
        <c:majorTickMark val="none"/>
        <c:minorTickMark val="none"/>
        <c:tickLblPos val="none"/>
        <c:crossAx val="113880424"/>
        <c:crosses val="autoZero"/>
        <c:auto val="1"/>
        <c:lblOffset val="100"/>
        <c:baseTimeUnit val="years"/>
      </c:dateAx>
      <c:valAx>
        <c:axId val="11388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94-4C43-908E-B01D9E20EE72}"/>
            </c:ext>
          </c:extLst>
        </c:ser>
        <c:dLbls>
          <c:showLegendKey val="0"/>
          <c:showVal val="0"/>
          <c:showCatName val="0"/>
          <c:showSerName val="0"/>
          <c:showPercent val="0"/>
          <c:showBubbleSize val="0"/>
        </c:dLbls>
        <c:gapWidth val="150"/>
        <c:axId val="113881600"/>
        <c:axId val="25246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94-4C43-908E-B01D9E20EE72}"/>
            </c:ext>
          </c:extLst>
        </c:ser>
        <c:dLbls>
          <c:showLegendKey val="0"/>
          <c:showVal val="0"/>
          <c:showCatName val="0"/>
          <c:showSerName val="0"/>
          <c:showPercent val="0"/>
          <c:showBubbleSize val="0"/>
        </c:dLbls>
        <c:marker val="1"/>
        <c:smooth val="0"/>
        <c:axId val="113881600"/>
        <c:axId val="252463800"/>
      </c:lineChart>
      <c:dateAx>
        <c:axId val="113881600"/>
        <c:scaling>
          <c:orientation val="minMax"/>
        </c:scaling>
        <c:delete val="1"/>
        <c:axPos val="b"/>
        <c:numFmt formatCode="ge" sourceLinked="1"/>
        <c:majorTickMark val="none"/>
        <c:minorTickMark val="none"/>
        <c:tickLblPos val="none"/>
        <c:crossAx val="252463800"/>
        <c:crosses val="autoZero"/>
        <c:auto val="1"/>
        <c:lblOffset val="100"/>
        <c:baseTimeUnit val="years"/>
      </c:dateAx>
      <c:valAx>
        <c:axId val="25246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56-4BD3-8B43-33DA72BA0EA3}"/>
            </c:ext>
          </c:extLst>
        </c:ser>
        <c:dLbls>
          <c:showLegendKey val="0"/>
          <c:showVal val="0"/>
          <c:showCatName val="0"/>
          <c:showSerName val="0"/>
          <c:showPercent val="0"/>
          <c:showBubbleSize val="0"/>
        </c:dLbls>
        <c:gapWidth val="150"/>
        <c:axId val="252464976"/>
        <c:axId val="25246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56-4BD3-8B43-33DA72BA0EA3}"/>
            </c:ext>
          </c:extLst>
        </c:ser>
        <c:dLbls>
          <c:showLegendKey val="0"/>
          <c:showVal val="0"/>
          <c:showCatName val="0"/>
          <c:showSerName val="0"/>
          <c:showPercent val="0"/>
          <c:showBubbleSize val="0"/>
        </c:dLbls>
        <c:marker val="1"/>
        <c:smooth val="0"/>
        <c:axId val="252464976"/>
        <c:axId val="252465368"/>
      </c:lineChart>
      <c:dateAx>
        <c:axId val="252464976"/>
        <c:scaling>
          <c:orientation val="minMax"/>
        </c:scaling>
        <c:delete val="1"/>
        <c:axPos val="b"/>
        <c:numFmt formatCode="ge" sourceLinked="1"/>
        <c:majorTickMark val="none"/>
        <c:minorTickMark val="none"/>
        <c:tickLblPos val="none"/>
        <c:crossAx val="252465368"/>
        <c:crosses val="autoZero"/>
        <c:auto val="1"/>
        <c:lblOffset val="100"/>
        <c:baseTimeUnit val="years"/>
      </c:dateAx>
      <c:valAx>
        <c:axId val="25246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46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57-49E2-90B7-595FCEEFB40F}"/>
            </c:ext>
          </c:extLst>
        </c:ser>
        <c:dLbls>
          <c:showLegendKey val="0"/>
          <c:showVal val="0"/>
          <c:showCatName val="0"/>
          <c:showSerName val="0"/>
          <c:showPercent val="0"/>
          <c:showBubbleSize val="0"/>
        </c:dLbls>
        <c:gapWidth val="150"/>
        <c:axId val="252466544"/>
        <c:axId val="25246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57-49E2-90B7-595FCEEFB40F}"/>
            </c:ext>
          </c:extLst>
        </c:ser>
        <c:dLbls>
          <c:showLegendKey val="0"/>
          <c:showVal val="0"/>
          <c:showCatName val="0"/>
          <c:showSerName val="0"/>
          <c:showPercent val="0"/>
          <c:showBubbleSize val="0"/>
        </c:dLbls>
        <c:marker val="1"/>
        <c:smooth val="0"/>
        <c:axId val="252466544"/>
        <c:axId val="252466936"/>
      </c:lineChart>
      <c:dateAx>
        <c:axId val="252466544"/>
        <c:scaling>
          <c:orientation val="minMax"/>
        </c:scaling>
        <c:delete val="1"/>
        <c:axPos val="b"/>
        <c:numFmt formatCode="ge" sourceLinked="1"/>
        <c:majorTickMark val="none"/>
        <c:minorTickMark val="none"/>
        <c:tickLblPos val="none"/>
        <c:crossAx val="252466936"/>
        <c:crosses val="autoZero"/>
        <c:auto val="1"/>
        <c:lblOffset val="100"/>
        <c:baseTimeUnit val="years"/>
      </c:dateAx>
      <c:valAx>
        <c:axId val="25246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46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EB-4605-9010-F880C55E3290}"/>
            </c:ext>
          </c:extLst>
        </c:ser>
        <c:dLbls>
          <c:showLegendKey val="0"/>
          <c:showVal val="0"/>
          <c:showCatName val="0"/>
          <c:showSerName val="0"/>
          <c:showPercent val="0"/>
          <c:showBubbleSize val="0"/>
        </c:dLbls>
        <c:gapWidth val="150"/>
        <c:axId val="252646408"/>
        <c:axId val="25264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EB-4605-9010-F880C55E3290}"/>
            </c:ext>
          </c:extLst>
        </c:ser>
        <c:dLbls>
          <c:showLegendKey val="0"/>
          <c:showVal val="0"/>
          <c:showCatName val="0"/>
          <c:showSerName val="0"/>
          <c:showPercent val="0"/>
          <c:showBubbleSize val="0"/>
        </c:dLbls>
        <c:marker val="1"/>
        <c:smooth val="0"/>
        <c:axId val="252646408"/>
        <c:axId val="252646800"/>
      </c:lineChart>
      <c:dateAx>
        <c:axId val="252646408"/>
        <c:scaling>
          <c:orientation val="minMax"/>
        </c:scaling>
        <c:delete val="1"/>
        <c:axPos val="b"/>
        <c:numFmt formatCode="ge" sourceLinked="1"/>
        <c:majorTickMark val="none"/>
        <c:minorTickMark val="none"/>
        <c:tickLblPos val="none"/>
        <c:crossAx val="252646800"/>
        <c:crosses val="autoZero"/>
        <c:auto val="1"/>
        <c:lblOffset val="100"/>
        <c:baseTimeUnit val="years"/>
      </c:dateAx>
      <c:valAx>
        <c:axId val="25264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4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2362.54</c:v>
                </c:pt>
                <c:pt idx="1">
                  <c:v>1980.12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4CC-4F9E-90F0-AB91239801F3}"/>
            </c:ext>
          </c:extLst>
        </c:ser>
        <c:dLbls>
          <c:showLegendKey val="0"/>
          <c:showVal val="0"/>
          <c:showCatName val="0"/>
          <c:showSerName val="0"/>
          <c:showPercent val="0"/>
          <c:showBubbleSize val="0"/>
        </c:dLbls>
        <c:gapWidth val="150"/>
        <c:axId val="252647976"/>
        <c:axId val="25264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84CC-4F9E-90F0-AB91239801F3}"/>
            </c:ext>
          </c:extLst>
        </c:ser>
        <c:dLbls>
          <c:showLegendKey val="0"/>
          <c:showVal val="0"/>
          <c:showCatName val="0"/>
          <c:showSerName val="0"/>
          <c:showPercent val="0"/>
          <c:showBubbleSize val="0"/>
        </c:dLbls>
        <c:marker val="1"/>
        <c:smooth val="0"/>
        <c:axId val="252647976"/>
        <c:axId val="252648368"/>
      </c:lineChart>
      <c:dateAx>
        <c:axId val="252647976"/>
        <c:scaling>
          <c:orientation val="minMax"/>
        </c:scaling>
        <c:delete val="1"/>
        <c:axPos val="b"/>
        <c:numFmt formatCode="ge" sourceLinked="1"/>
        <c:majorTickMark val="none"/>
        <c:minorTickMark val="none"/>
        <c:tickLblPos val="none"/>
        <c:crossAx val="252648368"/>
        <c:crosses val="autoZero"/>
        <c:auto val="1"/>
        <c:lblOffset val="100"/>
        <c:baseTimeUnit val="years"/>
      </c:dateAx>
      <c:valAx>
        <c:axId val="25264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4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34.65</c:v>
                </c:pt>
                <c:pt idx="1">
                  <c:v>37.83</c:v>
                </c:pt>
                <c:pt idx="2">
                  <c:v>30.99</c:v>
                </c:pt>
                <c:pt idx="3">
                  <c:v>34.619999999999997</c:v>
                </c:pt>
                <c:pt idx="4">
                  <c:v>66.31</c:v>
                </c:pt>
              </c:numCache>
            </c:numRef>
          </c:val>
          <c:extLst xmlns:c16r2="http://schemas.microsoft.com/office/drawing/2015/06/chart">
            <c:ext xmlns:c16="http://schemas.microsoft.com/office/drawing/2014/chart" uri="{C3380CC4-5D6E-409C-BE32-E72D297353CC}">
              <c16:uniqueId val="{00000000-1650-4C03-8EEE-3DD13B01ABF5}"/>
            </c:ext>
          </c:extLst>
        </c:ser>
        <c:dLbls>
          <c:showLegendKey val="0"/>
          <c:showVal val="0"/>
          <c:showCatName val="0"/>
          <c:showSerName val="0"/>
          <c:showPercent val="0"/>
          <c:showBubbleSize val="0"/>
        </c:dLbls>
        <c:gapWidth val="150"/>
        <c:axId val="252649544"/>
        <c:axId val="25281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1650-4C03-8EEE-3DD13B01ABF5}"/>
            </c:ext>
          </c:extLst>
        </c:ser>
        <c:dLbls>
          <c:showLegendKey val="0"/>
          <c:showVal val="0"/>
          <c:showCatName val="0"/>
          <c:showSerName val="0"/>
          <c:showPercent val="0"/>
          <c:showBubbleSize val="0"/>
        </c:dLbls>
        <c:marker val="1"/>
        <c:smooth val="0"/>
        <c:axId val="252649544"/>
        <c:axId val="252811152"/>
      </c:lineChart>
      <c:dateAx>
        <c:axId val="252649544"/>
        <c:scaling>
          <c:orientation val="minMax"/>
        </c:scaling>
        <c:delete val="1"/>
        <c:axPos val="b"/>
        <c:numFmt formatCode="ge" sourceLinked="1"/>
        <c:majorTickMark val="none"/>
        <c:minorTickMark val="none"/>
        <c:tickLblPos val="none"/>
        <c:crossAx val="252811152"/>
        <c:crosses val="autoZero"/>
        <c:auto val="1"/>
        <c:lblOffset val="100"/>
        <c:baseTimeUnit val="years"/>
      </c:dateAx>
      <c:valAx>
        <c:axId val="25281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4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439.57</c:v>
                </c:pt>
                <c:pt idx="1">
                  <c:v>467.67</c:v>
                </c:pt>
                <c:pt idx="2">
                  <c:v>579.54999999999995</c:v>
                </c:pt>
                <c:pt idx="3">
                  <c:v>519.61</c:v>
                </c:pt>
                <c:pt idx="4">
                  <c:v>281.64</c:v>
                </c:pt>
              </c:numCache>
            </c:numRef>
          </c:val>
          <c:extLst xmlns:c16r2="http://schemas.microsoft.com/office/drawing/2015/06/chart">
            <c:ext xmlns:c16="http://schemas.microsoft.com/office/drawing/2014/chart" uri="{C3380CC4-5D6E-409C-BE32-E72D297353CC}">
              <c16:uniqueId val="{00000000-A737-4317-894C-55DFFFBD485F}"/>
            </c:ext>
          </c:extLst>
        </c:ser>
        <c:dLbls>
          <c:showLegendKey val="0"/>
          <c:showVal val="0"/>
          <c:showCatName val="0"/>
          <c:showSerName val="0"/>
          <c:showPercent val="0"/>
          <c:showBubbleSize val="0"/>
        </c:dLbls>
        <c:gapWidth val="150"/>
        <c:axId val="252812328"/>
        <c:axId val="25281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A737-4317-894C-55DFFFBD485F}"/>
            </c:ext>
          </c:extLst>
        </c:ser>
        <c:dLbls>
          <c:showLegendKey val="0"/>
          <c:showVal val="0"/>
          <c:showCatName val="0"/>
          <c:showSerName val="0"/>
          <c:showPercent val="0"/>
          <c:showBubbleSize val="0"/>
        </c:dLbls>
        <c:marker val="1"/>
        <c:smooth val="0"/>
        <c:axId val="252812328"/>
        <c:axId val="252812720"/>
      </c:lineChart>
      <c:dateAx>
        <c:axId val="252812328"/>
        <c:scaling>
          <c:orientation val="minMax"/>
        </c:scaling>
        <c:delete val="1"/>
        <c:axPos val="b"/>
        <c:numFmt formatCode="ge" sourceLinked="1"/>
        <c:majorTickMark val="none"/>
        <c:minorTickMark val="none"/>
        <c:tickLblPos val="none"/>
        <c:crossAx val="252812720"/>
        <c:crosses val="autoZero"/>
        <c:auto val="1"/>
        <c:lblOffset val="100"/>
        <c:baseTimeUnit val="years"/>
      </c:dateAx>
      <c:valAx>
        <c:axId val="25281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81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和歌山県　印南町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F3</v>
      </c>
      <c r="X8" s="47"/>
      <c r="Y8" s="47"/>
      <c r="Z8" s="47"/>
      <c r="AA8" s="47"/>
      <c r="AB8" s="47"/>
      <c r="AC8" s="47"/>
      <c r="AD8" s="48" t="str">
        <f>データ!$M$6</f>
        <v>非設置</v>
      </c>
      <c r="AE8" s="48"/>
      <c r="AF8" s="48"/>
      <c r="AG8" s="48"/>
      <c r="AH8" s="48"/>
      <c r="AI8" s="48"/>
      <c r="AJ8" s="48"/>
      <c r="AK8" s="3"/>
      <c r="AL8" s="49">
        <f>データ!S6</f>
        <v>8395</v>
      </c>
      <c r="AM8" s="49"/>
      <c r="AN8" s="49"/>
      <c r="AO8" s="49"/>
      <c r="AP8" s="49"/>
      <c r="AQ8" s="49"/>
      <c r="AR8" s="49"/>
      <c r="AS8" s="49"/>
      <c r="AT8" s="44">
        <f>データ!T6</f>
        <v>113.62</v>
      </c>
      <c r="AU8" s="44"/>
      <c r="AV8" s="44"/>
      <c r="AW8" s="44"/>
      <c r="AX8" s="44"/>
      <c r="AY8" s="44"/>
      <c r="AZ8" s="44"/>
      <c r="BA8" s="44"/>
      <c r="BB8" s="44">
        <f>データ!U6</f>
        <v>73.89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13.73</v>
      </c>
      <c r="Q10" s="44"/>
      <c r="R10" s="44"/>
      <c r="S10" s="44"/>
      <c r="T10" s="44"/>
      <c r="U10" s="44"/>
      <c r="V10" s="44"/>
      <c r="W10" s="44">
        <f>データ!Q6</f>
        <v>100</v>
      </c>
      <c r="X10" s="44"/>
      <c r="Y10" s="44"/>
      <c r="Z10" s="44"/>
      <c r="AA10" s="44"/>
      <c r="AB10" s="44"/>
      <c r="AC10" s="44"/>
      <c r="AD10" s="49">
        <f>データ!R6</f>
        <v>4900</v>
      </c>
      <c r="AE10" s="49"/>
      <c r="AF10" s="49"/>
      <c r="AG10" s="49"/>
      <c r="AH10" s="49"/>
      <c r="AI10" s="49"/>
      <c r="AJ10" s="49"/>
      <c r="AK10" s="2"/>
      <c r="AL10" s="49">
        <f>データ!V6</f>
        <v>1149</v>
      </c>
      <c r="AM10" s="49"/>
      <c r="AN10" s="49"/>
      <c r="AO10" s="49"/>
      <c r="AP10" s="49"/>
      <c r="AQ10" s="49"/>
      <c r="AR10" s="49"/>
      <c r="AS10" s="49"/>
      <c r="AT10" s="44">
        <f>データ!W6</f>
        <v>0.38</v>
      </c>
      <c r="AU10" s="44"/>
      <c r="AV10" s="44"/>
      <c r="AW10" s="44"/>
      <c r="AX10" s="44"/>
      <c r="AY10" s="44"/>
      <c r="AZ10" s="44"/>
      <c r="BA10" s="44"/>
      <c r="BB10" s="44">
        <f>データ!X6</f>
        <v>3023.68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BNa3sXgFZQWeNTj/D0Eyy+WPGAZgb2Jtww4BlSVL2CPk7OZM8WxHyJ7Bvoz5oiPFHyyX+I4RX8uy9wLR8+Ym7g==" saltValue="L3VjkHp7wW1afZpAQ696Z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303909</v>
      </c>
      <c r="D6" s="32">
        <f t="shared" si="3"/>
        <v>47</v>
      </c>
      <c r="E6" s="32">
        <f t="shared" si="3"/>
        <v>17</v>
      </c>
      <c r="F6" s="32">
        <f t="shared" si="3"/>
        <v>5</v>
      </c>
      <c r="G6" s="32">
        <f t="shared" si="3"/>
        <v>0</v>
      </c>
      <c r="H6" s="32" t="str">
        <f t="shared" si="3"/>
        <v>和歌山県　印南町</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13.73</v>
      </c>
      <c r="Q6" s="33">
        <f t="shared" si="3"/>
        <v>100</v>
      </c>
      <c r="R6" s="33">
        <f t="shared" si="3"/>
        <v>4900</v>
      </c>
      <c r="S6" s="33">
        <f t="shared" si="3"/>
        <v>8395</v>
      </c>
      <c r="T6" s="33">
        <f t="shared" si="3"/>
        <v>113.62</v>
      </c>
      <c r="U6" s="33">
        <f t="shared" si="3"/>
        <v>73.89</v>
      </c>
      <c r="V6" s="33">
        <f t="shared" si="3"/>
        <v>1149</v>
      </c>
      <c r="W6" s="33">
        <f t="shared" si="3"/>
        <v>0.38</v>
      </c>
      <c r="X6" s="33">
        <f t="shared" si="3"/>
        <v>3023.68</v>
      </c>
      <c r="Y6" s="34">
        <f>IF(Y7="",NA(),Y7)</f>
        <v>98.58</v>
      </c>
      <c r="Z6" s="34">
        <f t="shared" ref="Z6:AH6" si="4">IF(Z7="",NA(),Z7)</f>
        <v>100.49</v>
      </c>
      <c r="AA6" s="34">
        <f t="shared" si="4"/>
        <v>98.7</v>
      </c>
      <c r="AB6" s="34">
        <f t="shared" si="4"/>
        <v>100.4</v>
      </c>
      <c r="AC6" s="34">
        <f t="shared" si="4"/>
        <v>99.6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2362.54</v>
      </c>
      <c r="BG6" s="34">
        <f t="shared" ref="BG6:BO6" si="7">IF(BG7="",NA(),BG7)</f>
        <v>1980.12</v>
      </c>
      <c r="BH6" s="33">
        <f t="shared" si="7"/>
        <v>0</v>
      </c>
      <c r="BI6" s="33">
        <f t="shared" si="7"/>
        <v>0</v>
      </c>
      <c r="BJ6" s="33">
        <f t="shared" si="7"/>
        <v>0</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34.65</v>
      </c>
      <c r="BR6" s="34">
        <f t="shared" ref="BR6:BZ6" si="8">IF(BR7="",NA(),BR7)</f>
        <v>37.83</v>
      </c>
      <c r="BS6" s="34">
        <f t="shared" si="8"/>
        <v>30.99</v>
      </c>
      <c r="BT6" s="34">
        <f t="shared" si="8"/>
        <v>34.619999999999997</v>
      </c>
      <c r="BU6" s="34">
        <f t="shared" si="8"/>
        <v>66.31</v>
      </c>
      <c r="BV6" s="34">
        <f t="shared" si="8"/>
        <v>41.04</v>
      </c>
      <c r="BW6" s="34">
        <f t="shared" si="8"/>
        <v>41.08</v>
      </c>
      <c r="BX6" s="34">
        <f t="shared" si="8"/>
        <v>41.34</v>
      </c>
      <c r="BY6" s="34">
        <f t="shared" si="8"/>
        <v>40.06</v>
      </c>
      <c r="BZ6" s="34">
        <f t="shared" si="8"/>
        <v>41.25</v>
      </c>
      <c r="CA6" s="33" t="str">
        <f>IF(CA7="","",IF(CA7="-","【-】","【"&amp;SUBSTITUTE(TEXT(CA7,"#,##0.00"),"-","△")&amp;"】"))</f>
        <v>【60.64】</v>
      </c>
      <c r="CB6" s="34">
        <f>IF(CB7="",NA(),CB7)</f>
        <v>439.57</v>
      </c>
      <c r="CC6" s="34">
        <f t="shared" ref="CC6:CK6" si="9">IF(CC7="",NA(),CC7)</f>
        <v>467.67</v>
      </c>
      <c r="CD6" s="34">
        <f t="shared" si="9"/>
        <v>579.54999999999995</v>
      </c>
      <c r="CE6" s="34">
        <f t="shared" si="9"/>
        <v>519.61</v>
      </c>
      <c r="CF6" s="34">
        <f t="shared" si="9"/>
        <v>281.64</v>
      </c>
      <c r="CG6" s="34">
        <f t="shared" si="9"/>
        <v>357.08</v>
      </c>
      <c r="CH6" s="34">
        <f t="shared" si="9"/>
        <v>378.08</v>
      </c>
      <c r="CI6" s="34">
        <f t="shared" si="9"/>
        <v>357.49</v>
      </c>
      <c r="CJ6" s="34">
        <f t="shared" si="9"/>
        <v>355.22</v>
      </c>
      <c r="CK6" s="34">
        <f t="shared" si="9"/>
        <v>334.48</v>
      </c>
      <c r="CL6" s="33" t="str">
        <f>IF(CL7="","",IF(CL7="-","【-】","【"&amp;SUBSTITUTE(TEXT(CL7,"#,##0.00"),"-","△")&amp;"】"))</f>
        <v>【255.52】</v>
      </c>
      <c r="CM6" s="34">
        <f>IF(CM7="",NA(),CM7)</f>
        <v>80.38</v>
      </c>
      <c r="CN6" s="34">
        <f t="shared" ref="CN6:CV6" si="10">IF(CN7="",NA(),CN7)</f>
        <v>78.760000000000005</v>
      </c>
      <c r="CO6" s="34">
        <f t="shared" si="10"/>
        <v>77.959999999999994</v>
      </c>
      <c r="CP6" s="34">
        <f t="shared" si="10"/>
        <v>77.959999999999994</v>
      </c>
      <c r="CQ6" s="34">
        <f t="shared" si="10"/>
        <v>77.959999999999994</v>
      </c>
      <c r="CR6" s="34">
        <f t="shared" si="10"/>
        <v>45.95</v>
      </c>
      <c r="CS6" s="34">
        <f t="shared" si="10"/>
        <v>44.69</v>
      </c>
      <c r="CT6" s="34">
        <f t="shared" si="10"/>
        <v>44.69</v>
      </c>
      <c r="CU6" s="34">
        <f t="shared" si="10"/>
        <v>42.84</v>
      </c>
      <c r="CV6" s="34">
        <f t="shared" si="10"/>
        <v>40.93</v>
      </c>
      <c r="CW6" s="33" t="str">
        <f>IF(CW7="","",IF(CW7="-","【-】","【"&amp;SUBSTITUTE(TEXT(CW7,"#,##0.00"),"-","△")&amp;"】"))</f>
        <v>【52.49】</v>
      </c>
      <c r="CX6" s="34">
        <f>IF(CX7="",NA(),CX7)</f>
        <v>84.54</v>
      </c>
      <c r="CY6" s="34">
        <f t="shared" ref="CY6:DG6" si="11">IF(CY7="",NA(),CY7)</f>
        <v>84.59</v>
      </c>
      <c r="CZ6" s="34">
        <f t="shared" si="11"/>
        <v>83.55</v>
      </c>
      <c r="DA6" s="34">
        <f t="shared" si="11"/>
        <v>83.01</v>
      </c>
      <c r="DB6" s="34">
        <f t="shared" si="11"/>
        <v>83.03</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303909</v>
      </c>
      <c r="D7" s="36">
        <v>47</v>
      </c>
      <c r="E7" s="36">
        <v>17</v>
      </c>
      <c r="F7" s="36">
        <v>5</v>
      </c>
      <c r="G7" s="36">
        <v>0</v>
      </c>
      <c r="H7" s="36" t="s">
        <v>111</v>
      </c>
      <c r="I7" s="36" t="s">
        <v>112</v>
      </c>
      <c r="J7" s="36" t="s">
        <v>113</v>
      </c>
      <c r="K7" s="36" t="s">
        <v>114</v>
      </c>
      <c r="L7" s="36" t="s">
        <v>115</v>
      </c>
      <c r="M7" s="36" t="s">
        <v>116</v>
      </c>
      <c r="N7" s="37" t="s">
        <v>117</v>
      </c>
      <c r="O7" s="37" t="s">
        <v>118</v>
      </c>
      <c r="P7" s="37">
        <v>13.73</v>
      </c>
      <c r="Q7" s="37">
        <v>100</v>
      </c>
      <c r="R7" s="37">
        <v>4900</v>
      </c>
      <c r="S7" s="37">
        <v>8395</v>
      </c>
      <c r="T7" s="37">
        <v>113.62</v>
      </c>
      <c r="U7" s="37">
        <v>73.89</v>
      </c>
      <c r="V7" s="37">
        <v>1149</v>
      </c>
      <c r="W7" s="37">
        <v>0.38</v>
      </c>
      <c r="X7" s="37">
        <v>3023.68</v>
      </c>
      <c r="Y7" s="37">
        <v>98.58</v>
      </c>
      <c r="Z7" s="37">
        <v>100.49</v>
      </c>
      <c r="AA7" s="37">
        <v>98.7</v>
      </c>
      <c r="AB7" s="37">
        <v>100.4</v>
      </c>
      <c r="AC7" s="37">
        <v>99.6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2362.54</v>
      </c>
      <c r="BG7" s="37">
        <v>1980.12</v>
      </c>
      <c r="BH7" s="37">
        <v>0</v>
      </c>
      <c r="BI7" s="37">
        <v>0</v>
      </c>
      <c r="BJ7" s="37">
        <v>0</v>
      </c>
      <c r="BK7" s="37">
        <v>1117.1099999999999</v>
      </c>
      <c r="BL7" s="37">
        <v>1161.05</v>
      </c>
      <c r="BM7" s="37">
        <v>979.89</v>
      </c>
      <c r="BN7" s="37">
        <v>1051.43</v>
      </c>
      <c r="BO7" s="37">
        <v>982.29</v>
      </c>
      <c r="BP7" s="37">
        <v>814.89</v>
      </c>
      <c r="BQ7" s="37">
        <v>34.65</v>
      </c>
      <c r="BR7" s="37">
        <v>37.83</v>
      </c>
      <c r="BS7" s="37">
        <v>30.99</v>
      </c>
      <c r="BT7" s="37">
        <v>34.619999999999997</v>
      </c>
      <c r="BU7" s="37">
        <v>66.31</v>
      </c>
      <c r="BV7" s="37">
        <v>41.04</v>
      </c>
      <c r="BW7" s="37">
        <v>41.08</v>
      </c>
      <c r="BX7" s="37">
        <v>41.34</v>
      </c>
      <c r="BY7" s="37">
        <v>40.06</v>
      </c>
      <c r="BZ7" s="37">
        <v>41.25</v>
      </c>
      <c r="CA7" s="37">
        <v>60.64</v>
      </c>
      <c r="CB7" s="37">
        <v>439.57</v>
      </c>
      <c r="CC7" s="37">
        <v>467.67</v>
      </c>
      <c r="CD7" s="37">
        <v>579.54999999999995</v>
      </c>
      <c r="CE7" s="37">
        <v>519.61</v>
      </c>
      <c r="CF7" s="37">
        <v>281.64</v>
      </c>
      <c r="CG7" s="37">
        <v>357.08</v>
      </c>
      <c r="CH7" s="37">
        <v>378.08</v>
      </c>
      <c r="CI7" s="37">
        <v>357.49</v>
      </c>
      <c r="CJ7" s="37">
        <v>355.22</v>
      </c>
      <c r="CK7" s="37">
        <v>334.48</v>
      </c>
      <c r="CL7" s="37">
        <v>255.52</v>
      </c>
      <c r="CM7" s="37">
        <v>80.38</v>
      </c>
      <c r="CN7" s="37">
        <v>78.760000000000005</v>
      </c>
      <c r="CO7" s="37">
        <v>77.959999999999994</v>
      </c>
      <c r="CP7" s="37">
        <v>77.959999999999994</v>
      </c>
      <c r="CQ7" s="37">
        <v>77.959999999999994</v>
      </c>
      <c r="CR7" s="37">
        <v>45.95</v>
      </c>
      <c r="CS7" s="37">
        <v>44.69</v>
      </c>
      <c r="CT7" s="37">
        <v>44.69</v>
      </c>
      <c r="CU7" s="37">
        <v>42.84</v>
      </c>
      <c r="CV7" s="37">
        <v>40.93</v>
      </c>
      <c r="CW7" s="37">
        <v>52.49</v>
      </c>
      <c r="CX7" s="37">
        <v>84.54</v>
      </c>
      <c r="CY7" s="37">
        <v>84.59</v>
      </c>
      <c r="CZ7" s="37">
        <v>83.55</v>
      </c>
      <c r="DA7" s="37">
        <v>83.01</v>
      </c>
      <c r="DB7" s="37">
        <v>83.03</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inm307</cp:lastModifiedBy>
  <cp:lastPrinted>2019-02-04T07:55:25Z</cp:lastPrinted>
  <dcterms:modified xsi:type="dcterms:W3CDTF">2019-02-20T06:07:37Z</dcterms:modified>
</cp:coreProperties>
</file>