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73.102.21\生活環境課\経営比較分析表\令和元年度(平成30年度決算)\"/>
    </mc:Choice>
  </mc:AlternateContent>
  <workbookProtection workbookAlgorithmName="SHA-512" workbookHashValue="csLJHVKg9GtzepYoTnL4sVLlXZYs2HvWdu2CNwNXXFtkTckWwC3qm3T18annHSBOdvQtWmY28skcDf1IGRCP+g==" workbookSaltValue="w7abxh0++i/p4e44Z6ypGQ==" workbookSpinCount="100000" lockStructure="1"/>
  <bookViews>
    <workbookView xWindow="0" yWindow="0" windowWidth="19200" windowHeight="1198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B8"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<sst xmlns="http://schemas.openxmlformats.org/spreadsheetml/2006/main" count="239" uniqueCount="114">
  <si>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</si>
  <si>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</si>
  <si>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</si>
  <si>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</si>
  <si>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</si>
  <si>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</si>
  <si>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</si>
  <si>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</si>
  <si>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</si>
  <si>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</si>
  <si>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</si>
  <si>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</si>
  <si>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</si>
  <si>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</si>
  <si>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</si>
  <si>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</si>
  <si>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</si>
  <si>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</si>
  <si>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</si>
  <si>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</si>
  <si>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</si>
  <si>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</si>
  <si>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</si>
  <si>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</si>
  <si>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</si>
  <si>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</si>
  <si>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</si>
  <si>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</si>
  <si>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</si>
  <si>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</si>
  <si>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</si>
  <si>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</si>
  <si>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</si>
  <si>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</si>
  <si>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</si>
  <si>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</si>
  <si>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</si>
  <si>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</si>
  <si>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</si>
  <si>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</si>
  <si>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</si>
  <si>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</si>
  <si>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</si>
  <si>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</si>
  <si>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</si>
  <si>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</si>
  <si>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</si>
  <si>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</si>
  <si>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</si>
  <si>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</si>
  <si>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</si>
  <si>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</si>
  <si>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</si>
  <si>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</si>
  <si>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</si>
  <si>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</si>
  <si>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</si>
  <si>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</si>
  <si>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</si>
  <si>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</si>
  <si>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</si>
  <si>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</si>
  <si>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</si>
  <si>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</si>
  <si>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</si>
  <si>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</si>
  <si>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</si>
  <si>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</si>
  <si>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</si>
  <si>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</si>
  <si>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</si>
  <si>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</si>
  <si>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</si>
  <si>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</si>
  <si>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</si>
  <si>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</si>
  <si>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</si>
  <si>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</si>
  <si>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</si>
  <si>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</si>
  <si>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</si>
  <si>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</si>
  <si>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</si>
  <si>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</si>
  <si>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</si>
  <si>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</si>
  <si>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</si>
  <si>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</si>
  <si>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</si>
  <si>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</si>
  <si>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</si>
  <si>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</si>
  <si>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</si>
  <si>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</si>
  <si>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</si>
  <si>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</si>
  <si>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</si>
  <si>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</si>
  <si>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印南町</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</si>
  <si>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</si>
  <si>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</si>
  <si>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</si>
  <si>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</si>
  <si>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</si>
  <si>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</si>
  <si>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</si>
  <si>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</si>
  <si>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</si>
  <si>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</si>
  <si>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</si>
  <si>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</si>
  <si>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①収益的収支比率が前年度に比べて減少しているが、これは企業債償還金に対する一般会計からの繰入金を資本的収入として受け入れたためである。会計全体で見ると、収支均衡は保てている。
④企業債残高対事業規模比率は一般会計繰入金に依存している状況である。
⑤経費回収率⑥汚水処理原価⑦施設利用率については、類似団体と比べて良好と言えるが、経費回収率が100%を下回っているため、改善の必要がある。
水洗化率が類似団体を下回っているのは、個別排水処理事業は農業集落排水事業の補完的事業とされており、処理区域が同一で区域内人口の分母が大きくなり平均を下回る値となっている。</t>
    <rPh sb="1" eb="4">
      <t>シュウエキテキ</t>
    </rPh>
    <rPh sb="4" eb="6">
      <t>シュウシ</t>
    </rPh>
    <rPh sb="6" eb="8">
      <t>ヒリツ</t>
    </rPh>
    <rPh sb="9" eb="12">
      <t>ゼンネンド</t>
    </rPh>
    <rPh sb="13" eb="14">
      <t>クラ</t>
    </rPh>
    <rPh sb="16" eb="18">
      <t>ゲンショウ</t>
    </rPh>
    <rPh sb="27" eb="29">
      <t>キギョウ</t>
    </rPh>
    <rPh sb="29" eb="30">
      <t>サイ</t>
    </rPh>
    <rPh sb="30" eb="33">
      <t>ショウカンキン</t>
    </rPh>
    <rPh sb="34" eb="35">
      <t>タイ</t>
    </rPh>
    <rPh sb="37" eb="39">
      <t>イッパン</t>
    </rPh>
    <rPh sb="39" eb="41">
      <t>カイケイ</t>
    </rPh>
    <rPh sb="44" eb="46">
      <t>クリイレ</t>
    </rPh>
    <rPh sb="46" eb="47">
      <t>キン</t>
    </rPh>
    <rPh sb="48" eb="51">
      <t>シホンテキ</t>
    </rPh>
    <rPh sb="51" eb="53">
      <t>シュウニュウ</t>
    </rPh>
    <rPh sb="56" eb="57">
      <t>ウ</t>
    </rPh>
    <rPh sb="58" eb="59">
      <t>イ</t>
    </rPh>
    <rPh sb="67" eb="69">
      <t>カイケイ</t>
    </rPh>
    <rPh sb="69" eb="71">
      <t>ゼンタイ</t>
    </rPh>
    <rPh sb="72" eb="73">
      <t>ミ</t>
    </rPh>
    <rPh sb="76" eb="78">
      <t>シュウシ</t>
    </rPh>
    <rPh sb="78" eb="80">
      <t>キンコウ</t>
    </rPh>
    <rPh sb="81" eb="82">
      <t>タモ</t>
    </rPh>
    <rPh sb="89" eb="91">
      <t>キギョウ</t>
    </rPh>
    <rPh sb="91" eb="92">
      <t>サイ</t>
    </rPh>
    <rPh sb="92" eb="94">
      <t>ザンダカ</t>
    </rPh>
    <rPh sb="94" eb="95">
      <t>タイ</t>
    </rPh>
    <rPh sb="95" eb="97">
      <t>ジギョウ</t>
    </rPh>
    <rPh sb="97" eb="99">
      <t>キボ</t>
    </rPh>
    <rPh sb="99" eb="101">
      <t>ヒリツ</t>
    </rPh>
    <rPh sb="102" eb="104">
      <t>イッパン</t>
    </rPh>
    <rPh sb="104" eb="106">
      <t>カイケイ</t>
    </rPh>
    <rPh sb="106" eb="108">
      <t>クリイレ</t>
    </rPh>
    <rPh sb="108" eb="109">
      <t>キン</t>
    </rPh>
    <rPh sb="110" eb="112">
      <t>イゾン</t>
    </rPh>
    <rPh sb="116" eb="118">
      <t>ジョウキョウ</t>
    </rPh>
    <rPh sb="124" eb="126">
      <t>ケイヒ</t>
    </rPh>
    <rPh sb="126" eb="128">
      <t>カイシュウ</t>
    </rPh>
    <rPh sb="128" eb="129">
      <t>リツ</t>
    </rPh>
    <rPh sb="130" eb="132">
      <t>オスイ</t>
    </rPh>
    <rPh sb="132" eb="134">
      <t>ショリ</t>
    </rPh>
    <rPh sb="134" eb="136">
      <t>ゲンカ</t>
    </rPh>
    <rPh sb="137" eb="139">
      <t>シセツ</t>
    </rPh>
    <rPh sb="139" eb="142">
      <t>リヨウリツ</t>
    </rPh>
    <rPh sb="148" eb="150">
      <t>ルイジ</t>
    </rPh>
    <rPh sb="150" eb="152">
      <t>ダンタイ</t>
    </rPh>
    <rPh sb="153" eb="154">
      <t>クラ</t>
    </rPh>
    <rPh sb="156" eb="158">
      <t>リョウコウ</t>
    </rPh>
    <rPh sb="159" eb="160">
      <t>イ</t>
    </rPh>
    <rPh sb="164" eb="166">
      <t>ケイヒ</t>
    </rPh>
    <rPh sb="166" eb="168">
      <t>カイシュウ</t>
    </rPh>
    <rPh sb="168" eb="169">
      <t>リツ</t>
    </rPh>
    <rPh sb="175" eb="177">
      <t>シタマワ</t>
    </rPh>
    <rPh sb="184" eb="186">
      <t>カイゼン</t>
    </rPh>
    <rPh sb="187" eb="189">
      <t>ヒツヨウ</t>
    </rPh>
    <rPh sb="194" eb="197">
      <t>スイセンカ</t>
    </rPh>
    <rPh sb="197" eb="198">
      <t>リツ</t>
    </rPh>
    <rPh sb="199" eb="201">
      <t>ルイジ</t>
    </rPh>
    <rPh sb="201" eb="203">
      <t>ダンタイ</t>
    </rPh>
    <rPh sb="204" eb="206">
      <t>シタマワ</t>
    </rPh>
    <rPh sb="213" eb="215">
      <t>コベツ</t>
    </rPh>
    <rPh sb="215" eb="217">
      <t>ハイスイ</t>
    </rPh>
    <rPh sb="217" eb="219">
      <t>ショリ</t>
    </rPh>
    <rPh sb="219" eb="221">
      <t>ジギョウ</t>
    </rPh>
    <rPh sb="222" eb="224">
      <t>ノウギョウ</t>
    </rPh>
    <rPh sb="224" eb="226">
      <t>シュウラク</t>
    </rPh>
    <rPh sb="226" eb="228">
      <t>ハイスイ</t>
    </rPh>
    <rPh sb="228" eb="230">
      <t>ジギョウ</t>
    </rPh>
    <rPh sb="231" eb="234">
      <t>ホカンテキ</t>
    </rPh>
    <rPh sb="234" eb="236">
      <t>ジギョウ</t>
    </rPh>
    <rPh sb="243" eb="245">
      <t>ショリ</t>
    </rPh>
    <rPh sb="245" eb="247">
      <t>クイキ</t>
    </rPh>
    <rPh sb="248" eb="250">
      <t>ドウイツ</t>
    </rPh>
    <rPh sb="251" eb="252">
      <t>ク</t>
    </rPh>
    <rPh sb="252" eb="254">
      <t>イキナイ</t>
    </rPh>
    <rPh sb="254" eb="256">
      <t>ジンコウ</t>
    </rPh>
    <rPh sb="257" eb="259">
      <t>ブンボ</t>
    </rPh>
    <rPh sb="260" eb="261">
      <t>オオ</t>
    </rPh>
    <rPh sb="265" eb="267">
      <t>ヘイキン</t>
    </rPh>
    <rPh sb="268" eb="270">
      <t>シタマワ</t>
    </rPh>
    <rPh sb="271" eb="272">
      <t>アタイ</t>
    </rPh>
    <phoneticPr fontId="4"/>
  </si>
  <si>
    <t>合併浄化槽による処理方式のため、管渠は整備しておらず改善率は発生しない。各電気設備については保守点検を実施し、適時交換等の対応を行っている。</t>
    <rPh sb="0" eb="2">
      <t>ガッペイ</t>
    </rPh>
    <rPh sb="2" eb="5">
      <t>ジョウカソウ</t>
    </rPh>
    <rPh sb="8" eb="10">
      <t>ショリ</t>
    </rPh>
    <rPh sb="10" eb="12">
      <t>ホウシキ</t>
    </rPh>
    <rPh sb="16" eb="18">
      <t>カンキョ</t>
    </rPh>
    <rPh sb="19" eb="21">
      <t>セイビ</t>
    </rPh>
    <rPh sb="26" eb="28">
      <t>カイゼン</t>
    </rPh>
    <rPh sb="28" eb="29">
      <t>リツ</t>
    </rPh>
    <rPh sb="30" eb="32">
      <t>ハッセイ</t>
    </rPh>
    <rPh sb="36" eb="37">
      <t>カク</t>
    </rPh>
    <rPh sb="37" eb="39">
      <t>デンキ</t>
    </rPh>
    <rPh sb="39" eb="41">
      <t>セツビ</t>
    </rPh>
    <rPh sb="46" eb="48">
      <t>ホシュ</t>
    </rPh>
    <rPh sb="48" eb="50">
      <t>テンケン</t>
    </rPh>
    <rPh sb="51" eb="53">
      <t>ジッシ</t>
    </rPh>
    <rPh sb="55" eb="57">
      <t>テキジ</t>
    </rPh>
    <rPh sb="57" eb="59">
      <t>コウカン</t>
    </rPh>
    <rPh sb="59" eb="60">
      <t>トウ</t>
    </rPh>
    <rPh sb="61" eb="63">
      <t>タイオウ</t>
    </rPh>
    <rPh sb="64" eb="65">
      <t>オコナ</t>
    </rPh>
    <phoneticPr fontId="4"/>
  </si>
  <si>
    <t>各戸に整備した設備に老朽化による軽微な修繕や交換が発生しているが、今後も適切な設備管理と費用抑制に努めていく。</t>
    <rPh sb="0" eb="2">
      <t>カッコ</t>
    </rPh>
    <rPh sb="3" eb="5">
      <t>セイビ</t>
    </rPh>
    <rPh sb="7" eb="9">
      <t>セツビ</t>
    </rPh>
    <rPh sb="10" eb="13">
      <t>ロウキュウカ</t>
    </rPh>
    <rPh sb="16" eb="18">
      <t>ケイビ</t>
    </rPh>
    <rPh sb="19" eb="21">
      <t>シュウゼン</t>
    </rPh>
    <rPh sb="22" eb="24">
      <t>コウカン</t>
    </rPh>
    <rPh sb="25" eb="27">
      <t>ハッセイ</t>
    </rPh>
    <rPh sb="33" eb="35">
      <t>コンゴ</t>
    </rPh>
    <rPh sb="36" eb="38">
      <t>テキセツ</t>
    </rPh>
    <rPh sb="39" eb="41">
      <t>セツビ</t>
    </rPh>
    <rPh sb="41" eb="43">
      <t>カンリ</t>
    </rPh>
    <rPh sb="44" eb="46">
      <t>ヒヨウ</t>
    </rPh>
    <rPh sb="46" eb="48">
      <t>ヨクセイ</t>
    </rPh>
    <rPh sb="49" eb="5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</si>
</sst>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32-431B-AF0A-E54ACBEDB392}"/>
            </c:ext>
          </c:extLst>
        </c:ser>
        <c:dLbls>
          <c:showLegendKey val="0"/>
          <c:showVal val="0"/>
          <c:showCatName val="0"/>
          <c:showSerName val="0"/>
          <c:showPercent val="0"/>
          <c:showBubbleSize val="0"/>
        </c:dLbls>
        <c:gapWidth val="150"/>
        <c:axId val="126442304"/>
        <c:axId val="20844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C32-431B-AF0A-E54ACBEDB392}"/>
            </c:ext>
          </c:extLst>
        </c:ser>
        <c:dLbls>
          <c:showLegendKey val="0"/>
          <c:showVal val="0"/>
          <c:showCatName val="0"/>
          <c:showSerName val="0"/>
          <c:showPercent val="0"/>
          <c:showBubbleSize val="0"/>
        </c:dLbls>
        <c:marker val="1"/>
        <c:smooth val="0"/>
        <c:axId val="126442304"/>
        <c:axId val="208448648"/>
      </c:lineChart>
      <c:dateAx>
        <c:axId val="126442304"/>
        <c:scaling>
          <c:orientation val="minMax"/>
        </c:scaling>
        <c:delete val="1"/>
        <c:axPos val="b"/>
        <c:numFmt formatCode="ge" sourceLinked="1"/>
        <c:majorTickMark val="none"/>
        <c:minorTickMark val="none"/>
        <c:tickLblPos val="none"/>
        <c:crossAx val="208448648"/>
        <c:crosses val="autoZero"/>
        <c:auto val="1"/>
        <c:lblOffset val="100"/>
        <c:baseTimeUnit val="years"/>
      </c:dateAx>
      <c:valAx>
        <c:axId val="20844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71.430000000000007</c:v>
                </c:pt>
                <c:pt idx="1">
                  <c:v>71.430000000000007</c:v>
                </c:pt>
                <c:pt idx="2">
                  <c:v>71.430000000000007</c:v>
                </c:pt>
                <c:pt idx="3">
                  <c:v>71.430000000000007</c:v>
                </c:pt>
                <c:pt idx="4">
                  <c:v>71.430000000000007</c:v>
                </c:pt>
              </c:numCache>
            </c:numRef>
          </c:val>
          <c:extLst xmlns:c16r2="http://schemas.microsoft.com/office/drawing/2015/06/chart">
            <c:ext xmlns:c16="http://schemas.microsoft.com/office/drawing/2014/chart" uri="{C3380CC4-5D6E-409C-BE32-E72D297353CC}">
              <c16:uniqueId val="{00000000-E89D-4BB8-A3B0-80EA7309A5A1}"/>
            </c:ext>
          </c:extLst>
        </c:ser>
        <c:dLbls>
          <c:showLegendKey val="0"/>
          <c:showVal val="0"/>
          <c:showCatName val="0"/>
          <c:showSerName val="0"/>
          <c:showPercent val="0"/>
          <c:showBubbleSize val="0"/>
        </c:dLbls>
        <c:gapWidth val="150"/>
        <c:axId val="249304624"/>
        <c:axId val="24930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51.54</c:v>
                </c:pt>
                <c:pt idx="1">
                  <c:v>44.84</c:v>
                </c:pt>
                <c:pt idx="2">
                  <c:v>41.51</c:v>
                </c:pt>
                <c:pt idx="3">
                  <c:v>49.31</c:v>
                </c:pt>
                <c:pt idx="4">
                  <c:v>47.29</c:v>
                </c:pt>
              </c:numCache>
            </c:numRef>
          </c:val>
          <c:smooth val="0"/>
          <c:extLst xmlns:c16r2="http://schemas.microsoft.com/office/drawing/2015/06/chart">
            <c:ext xmlns:c16="http://schemas.microsoft.com/office/drawing/2014/chart" uri="{C3380CC4-5D6E-409C-BE32-E72D297353CC}">
              <c16:uniqueId val="{00000001-E89D-4BB8-A3B0-80EA7309A5A1}"/>
            </c:ext>
          </c:extLst>
        </c:ser>
        <c:dLbls>
          <c:showLegendKey val="0"/>
          <c:showVal val="0"/>
          <c:showCatName val="0"/>
          <c:showSerName val="0"/>
          <c:showPercent val="0"/>
          <c:showBubbleSize val="0"/>
        </c:dLbls>
        <c:marker val="1"/>
        <c:smooth val="0"/>
        <c:axId val="249304624"/>
        <c:axId val="249304232"/>
      </c:lineChart>
      <c:dateAx>
        <c:axId val="249304624"/>
        <c:scaling>
          <c:orientation val="minMax"/>
        </c:scaling>
        <c:delete val="1"/>
        <c:axPos val="b"/>
        <c:numFmt formatCode="ge" sourceLinked="1"/>
        <c:majorTickMark val="none"/>
        <c:minorTickMark val="none"/>
        <c:tickLblPos val="none"/>
        <c:crossAx val="249304232"/>
        <c:crosses val="autoZero"/>
        <c:auto val="1"/>
        <c:lblOffset val="100"/>
        <c:baseTimeUnit val="years"/>
      </c:dateAx>
      <c:valAx>
        <c:axId val="24930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30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6.35</c:v>
                </c:pt>
                <c:pt idx="1">
                  <c:v>6.34</c:v>
                </c:pt>
                <c:pt idx="2">
                  <c:v>6.71</c:v>
                </c:pt>
                <c:pt idx="3">
                  <c:v>6.61</c:v>
                </c:pt>
                <c:pt idx="4">
                  <c:v>6.44</c:v>
                </c:pt>
              </c:numCache>
            </c:numRef>
          </c:val>
          <c:extLst xmlns:c16r2="http://schemas.microsoft.com/office/drawing/2015/06/chart">
            <c:ext xmlns:c16="http://schemas.microsoft.com/office/drawing/2014/chart" uri="{C3380CC4-5D6E-409C-BE32-E72D297353CC}">
              <c16:uniqueId val="{00000000-659E-4511-888D-1E03D6522D98}"/>
            </c:ext>
          </c:extLst>
        </c:ser>
        <c:dLbls>
          <c:showLegendKey val="0"/>
          <c:showVal val="0"/>
          <c:showCatName val="0"/>
          <c:showSerName val="0"/>
          <c:showPercent val="0"/>
          <c:showBubbleSize val="0"/>
        </c:dLbls>
        <c:gapWidth val="150"/>
        <c:axId val="249735944"/>
        <c:axId val="24973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71.599999999999994</c:v>
                </c:pt>
                <c:pt idx="1">
                  <c:v>67.86</c:v>
                </c:pt>
                <c:pt idx="2">
                  <c:v>68.72</c:v>
                </c:pt>
                <c:pt idx="3">
                  <c:v>57.28</c:v>
                </c:pt>
                <c:pt idx="4">
                  <c:v>57.74</c:v>
                </c:pt>
              </c:numCache>
            </c:numRef>
          </c:val>
          <c:smooth val="0"/>
          <c:extLst xmlns:c16r2="http://schemas.microsoft.com/office/drawing/2015/06/chart">
            <c:ext xmlns:c16="http://schemas.microsoft.com/office/drawing/2014/chart" uri="{C3380CC4-5D6E-409C-BE32-E72D297353CC}">
              <c16:uniqueId val="{00000001-659E-4511-888D-1E03D6522D98}"/>
            </c:ext>
          </c:extLst>
        </c:ser>
        <c:dLbls>
          <c:showLegendKey val="0"/>
          <c:showVal val="0"/>
          <c:showCatName val="0"/>
          <c:showSerName val="0"/>
          <c:showPercent val="0"/>
          <c:showBubbleSize val="0"/>
        </c:dLbls>
        <c:marker val="1"/>
        <c:smooth val="0"/>
        <c:axId val="249735944"/>
        <c:axId val="249736336"/>
      </c:lineChart>
      <c:dateAx>
        <c:axId val="249735944"/>
        <c:scaling>
          <c:orientation val="minMax"/>
        </c:scaling>
        <c:delete val="1"/>
        <c:axPos val="b"/>
        <c:numFmt formatCode="ge" sourceLinked="1"/>
        <c:majorTickMark val="none"/>
        <c:minorTickMark val="none"/>
        <c:tickLblPos val="none"/>
        <c:crossAx val="249736336"/>
        <c:crosses val="autoZero"/>
        <c:auto val="1"/>
        <c:lblOffset val="100"/>
        <c:baseTimeUnit val="years"/>
      </c:dateAx>
      <c:valAx>
        <c:axId val="24973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73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99.83</c:v>
                </c:pt>
                <c:pt idx="3">
                  <c:v>100</c:v>
                </c:pt>
                <c:pt idx="4">
                  <c:v>70.790000000000006</c:v>
                </c:pt>
              </c:numCache>
            </c:numRef>
          </c:val>
          <c:extLst xmlns:c16r2="http://schemas.microsoft.com/office/drawing/2015/06/chart">
            <c:ext xmlns:c16="http://schemas.microsoft.com/office/drawing/2014/chart" uri="{C3380CC4-5D6E-409C-BE32-E72D297353CC}">
              <c16:uniqueId val="{00000000-C9BD-452E-9CA7-A2895311D845}"/>
            </c:ext>
          </c:extLst>
        </c:ser>
        <c:dLbls>
          <c:showLegendKey val="0"/>
          <c:showVal val="0"/>
          <c:showCatName val="0"/>
          <c:showSerName val="0"/>
          <c:showPercent val="0"/>
          <c:showBubbleSize val="0"/>
        </c:dLbls>
        <c:gapWidth val="150"/>
        <c:axId val="204588632"/>
        <c:axId val="20458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BD-452E-9CA7-A2895311D845}"/>
            </c:ext>
          </c:extLst>
        </c:ser>
        <c:dLbls>
          <c:showLegendKey val="0"/>
          <c:showVal val="0"/>
          <c:showCatName val="0"/>
          <c:showSerName val="0"/>
          <c:showPercent val="0"/>
          <c:showBubbleSize val="0"/>
        </c:dLbls>
        <c:marker val="1"/>
        <c:smooth val="0"/>
        <c:axId val="204588632"/>
        <c:axId val="204586672"/>
      </c:lineChart>
      <c:dateAx>
        <c:axId val="204588632"/>
        <c:scaling>
          <c:orientation val="minMax"/>
        </c:scaling>
        <c:delete val="1"/>
        <c:axPos val="b"/>
        <c:numFmt formatCode="ge" sourceLinked="1"/>
        <c:majorTickMark val="none"/>
        <c:minorTickMark val="none"/>
        <c:tickLblPos val="none"/>
        <c:crossAx val="204586672"/>
        <c:crosses val="autoZero"/>
        <c:auto val="1"/>
        <c:lblOffset val="100"/>
        <c:baseTimeUnit val="years"/>
      </c:dateAx>
      <c:valAx>
        <c:axId val="20458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58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A9-482B-A881-24F1870B0340}"/>
            </c:ext>
          </c:extLst>
        </c:ser>
        <c:dLbls>
          <c:showLegendKey val="0"/>
          <c:showVal val="0"/>
          <c:showCatName val="0"/>
          <c:showSerName val="0"/>
          <c:showPercent val="0"/>
          <c:showBubbleSize val="0"/>
        </c:dLbls>
        <c:gapWidth val="150"/>
        <c:axId val="249301096"/>
        <c:axId val="24930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A9-482B-A881-24F1870B0340}"/>
            </c:ext>
          </c:extLst>
        </c:ser>
        <c:dLbls>
          <c:showLegendKey val="0"/>
          <c:showVal val="0"/>
          <c:showCatName val="0"/>
          <c:showSerName val="0"/>
          <c:showPercent val="0"/>
          <c:showBubbleSize val="0"/>
        </c:dLbls>
        <c:marker val="1"/>
        <c:smooth val="0"/>
        <c:axId val="249301096"/>
        <c:axId val="249301488"/>
      </c:lineChart>
      <c:dateAx>
        <c:axId val="249301096"/>
        <c:scaling>
          <c:orientation val="minMax"/>
        </c:scaling>
        <c:delete val="1"/>
        <c:axPos val="b"/>
        <c:numFmt formatCode="ge" sourceLinked="1"/>
        <c:majorTickMark val="none"/>
        <c:minorTickMark val="none"/>
        <c:tickLblPos val="none"/>
        <c:crossAx val="249301488"/>
        <c:crosses val="autoZero"/>
        <c:auto val="1"/>
        <c:lblOffset val="100"/>
        <c:baseTimeUnit val="years"/>
      </c:dateAx>
      <c:valAx>
        <c:axId val="24930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30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83-4122-B203-5E19D5DEACCD}"/>
            </c:ext>
          </c:extLst>
        </c:ser>
        <c:dLbls>
          <c:showLegendKey val="0"/>
          <c:showVal val="0"/>
          <c:showCatName val="0"/>
          <c:showSerName val="0"/>
          <c:showPercent val="0"/>
          <c:showBubbleSize val="0"/>
        </c:dLbls>
        <c:gapWidth val="150"/>
        <c:axId val="249302664"/>
        <c:axId val="24930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83-4122-B203-5E19D5DEACCD}"/>
            </c:ext>
          </c:extLst>
        </c:ser>
        <c:dLbls>
          <c:showLegendKey val="0"/>
          <c:showVal val="0"/>
          <c:showCatName val="0"/>
          <c:showSerName val="0"/>
          <c:showPercent val="0"/>
          <c:showBubbleSize val="0"/>
        </c:dLbls>
        <c:marker val="1"/>
        <c:smooth val="0"/>
        <c:axId val="249302664"/>
        <c:axId val="249303056"/>
      </c:lineChart>
      <c:dateAx>
        <c:axId val="249302664"/>
        <c:scaling>
          <c:orientation val="minMax"/>
        </c:scaling>
        <c:delete val="1"/>
        <c:axPos val="b"/>
        <c:numFmt formatCode="ge" sourceLinked="1"/>
        <c:majorTickMark val="none"/>
        <c:minorTickMark val="none"/>
        <c:tickLblPos val="none"/>
        <c:crossAx val="249303056"/>
        <c:crosses val="autoZero"/>
        <c:auto val="1"/>
        <c:lblOffset val="100"/>
        <c:baseTimeUnit val="years"/>
      </c:dateAx>
      <c:valAx>
        <c:axId val="24930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30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A8-4116-8EC7-41EBBFC501CD}"/>
            </c:ext>
          </c:extLst>
        </c:ser>
        <c:dLbls>
          <c:showLegendKey val="0"/>
          <c:showVal val="0"/>
          <c:showCatName val="0"/>
          <c:showSerName val="0"/>
          <c:showPercent val="0"/>
          <c:showBubbleSize val="0"/>
        </c:dLbls>
        <c:gapWidth val="150"/>
        <c:axId val="249357384"/>
        <c:axId val="24935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A8-4116-8EC7-41EBBFC501CD}"/>
            </c:ext>
          </c:extLst>
        </c:ser>
        <c:dLbls>
          <c:showLegendKey val="0"/>
          <c:showVal val="0"/>
          <c:showCatName val="0"/>
          <c:showSerName val="0"/>
          <c:showPercent val="0"/>
          <c:showBubbleSize val="0"/>
        </c:dLbls>
        <c:marker val="1"/>
        <c:smooth val="0"/>
        <c:axId val="249357384"/>
        <c:axId val="249357776"/>
      </c:lineChart>
      <c:dateAx>
        <c:axId val="249357384"/>
        <c:scaling>
          <c:orientation val="minMax"/>
        </c:scaling>
        <c:delete val="1"/>
        <c:axPos val="b"/>
        <c:numFmt formatCode="ge" sourceLinked="1"/>
        <c:majorTickMark val="none"/>
        <c:minorTickMark val="none"/>
        <c:tickLblPos val="none"/>
        <c:crossAx val="249357776"/>
        <c:crosses val="autoZero"/>
        <c:auto val="1"/>
        <c:lblOffset val="100"/>
        <c:baseTimeUnit val="years"/>
      </c:dateAx>
      <c:valAx>
        <c:axId val="24935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35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BD-47E6-8302-CA1D8C2757AF}"/>
            </c:ext>
          </c:extLst>
        </c:ser>
        <c:dLbls>
          <c:showLegendKey val="0"/>
          <c:showVal val="0"/>
          <c:showCatName val="0"/>
          <c:showSerName val="0"/>
          <c:showPercent val="0"/>
          <c:showBubbleSize val="0"/>
        </c:dLbls>
        <c:gapWidth val="150"/>
        <c:axId val="249359344"/>
        <c:axId val="24935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BD-47E6-8302-CA1D8C2757AF}"/>
            </c:ext>
          </c:extLst>
        </c:ser>
        <c:dLbls>
          <c:showLegendKey val="0"/>
          <c:showVal val="0"/>
          <c:showCatName val="0"/>
          <c:showSerName val="0"/>
          <c:showPercent val="0"/>
          <c:showBubbleSize val="0"/>
        </c:dLbls>
        <c:marker val="1"/>
        <c:smooth val="0"/>
        <c:axId val="249359344"/>
        <c:axId val="249359736"/>
      </c:lineChart>
      <c:dateAx>
        <c:axId val="249359344"/>
        <c:scaling>
          <c:orientation val="minMax"/>
        </c:scaling>
        <c:delete val="1"/>
        <c:axPos val="b"/>
        <c:numFmt formatCode="ge" sourceLinked="1"/>
        <c:majorTickMark val="none"/>
        <c:minorTickMark val="none"/>
        <c:tickLblPos val="none"/>
        <c:crossAx val="249359736"/>
        <c:crosses val="autoZero"/>
        <c:auto val="1"/>
        <c:lblOffset val="100"/>
        <c:baseTimeUnit val="years"/>
      </c:dateAx>
      <c:valAx>
        <c:axId val="24935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35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F39-4F89-B3AB-12552D1AE092}"/>
            </c:ext>
          </c:extLst>
        </c:ser>
        <c:dLbls>
          <c:showLegendKey val="0"/>
          <c:showVal val="0"/>
          <c:showCatName val="0"/>
          <c:showSerName val="0"/>
          <c:showPercent val="0"/>
          <c:showBubbleSize val="0"/>
        </c:dLbls>
        <c:gapWidth val="150"/>
        <c:axId val="249358952"/>
        <c:axId val="24935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760.12</c:v>
                </c:pt>
                <c:pt idx="1">
                  <c:v>492.59</c:v>
                </c:pt>
                <c:pt idx="2">
                  <c:v>503.8</c:v>
                </c:pt>
                <c:pt idx="3">
                  <c:v>768.3</c:v>
                </c:pt>
                <c:pt idx="4">
                  <c:v>918.36</c:v>
                </c:pt>
              </c:numCache>
            </c:numRef>
          </c:val>
          <c:smooth val="0"/>
          <c:extLst xmlns:c16r2="http://schemas.microsoft.com/office/drawing/2015/06/chart">
            <c:ext xmlns:c16="http://schemas.microsoft.com/office/drawing/2014/chart" uri="{C3380CC4-5D6E-409C-BE32-E72D297353CC}">
              <c16:uniqueId val="{00000001-EF39-4F89-B3AB-12552D1AE092}"/>
            </c:ext>
          </c:extLst>
        </c:ser>
        <c:dLbls>
          <c:showLegendKey val="0"/>
          <c:showVal val="0"/>
          <c:showCatName val="0"/>
          <c:showSerName val="0"/>
          <c:showPercent val="0"/>
          <c:showBubbleSize val="0"/>
        </c:dLbls>
        <c:marker val="1"/>
        <c:smooth val="0"/>
        <c:axId val="249358952"/>
        <c:axId val="249356992"/>
      </c:lineChart>
      <c:dateAx>
        <c:axId val="249358952"/>
        <c:scaling>
          <c:orientation val="minMax"/>
        </c:scaling>
        <c:delete val="1"/>
        <c:axPos val="b"/>
        <c:numFmt formatCode="ge" sourceLinked="1"/>
        <c:majorTickMark val="none"/>
        <c:minorTickMark val="none"/>
        <c:tickLblPos val="none"/>
        <c:crossAx val="249356992"/>
        <c:crosses val="autoZero"/>
        <c:auto val="1"/>
        <c:lblOffset val="100"/>
        <c:baseTimeUnit val="years"/>
      </c:dateAx>
      <c:valAx>
        <c:axId val="2493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35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71.459999999999994</c:v>
                </c:pt>
                <c:pt idx="1">
                  <c:v>69.44</c:v>
                </c:pt>
                <c:pt idx="2">
                  <c:v>75.239999999999995</c:v>
                </c:pt>
                <c:pt idx="3">
                  <c:v>73.62</c:v>
                </c:pt>
                <c:pt idx="4">
                  <c:v>73.48</c:v>
                </c:pt>
              </c:numCache>
            </c:numRef>
          </c:val>
          <c:extLst xmlns:c16r2="http://schemas.microsoft.com/office/drawing/2015/06/chart">
            <c:ext xmlns:c16="http://schemas.microsoft.com/office/drawing/2014/chart" uri="{C3380CC4-5D6E-409C-BE32-E72D297353CC}">
              <c16:uniqueId val="{00000000-6852-4FC1-8CE6-AF86BAA24B9B}"/>
            </c:ext>
          </c:extLst>
        </c:ser>
        <c:dLbls>
          <c:showLegendKey val="0"/>
          <c:showVal val="0"/>
          <c:showCatName val="0"/>
          <c:showSerName val="0"/>
          <c:showPercent val="0"/>
          <c:showBubbleSize val="0"/>
        </c:dLbls>
        <c:gapWidth val="150"/>
        <c:axId val="249468008"/>
        <c:axId val="24946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50.17</c:v>
                </c:pt>
                <c:pt idx="1">
                  <c:v>46.53</c:v>
                </c:pt>
                <c:pt idx="2">
                  <c:v>51.58</c:v>
                </c:pt>
                <c:pt idx="3">
                  <c:v>53.36</c:v>
                </c:pt>
                <c:pt idx="4">
                  <c:v>50.94</c:v>
                </c:pt>
              </c:numCache>
            </c:numRef>
          </c:val>
          <c:smooth val="0"/>
          <c:extLst xmlns:c16r2="http://schemas.microsoft.com/office/drawing/2015/06/chart">
            <c:ext xmlns:c16="http://schemas.microsoft.com/office/drawing/2014/chart" uri="{C3380CC4-5D6E-409C-BE32-E72D297353CC}">
              <c16:uniqueId val="{00000001-6852-4FC1-8CE6-AF86BAA24B9B}"/>
            </c:ext>
          </c:extLst>
        </c:ser>
        <c:dLbls>
          <c:showLegendKey val="0"/>
          <c:showVal val="0"/>
          <c:showCatName val="0"/>
          <c:showSerName val="0"/>
          <c:showPercent val="0"/>
          <c:showBubbleSize val="0"/>
        </c:dLbls>
        <c:marker val="1"/>
        <c:smooth val="0"/>
        <c:axId val="249468008"/>
        <c:axId val="249468400"/>
      </c:lineChart>
      <c:dateAx>
        <c:axId val="249468008"/>
        <c:scaling>
          <c:orientation val="minMax"/>
        </c:scaling>
        <c:delete val="1"/>
        <c:axPos val="b"/>
        <c:numFmt formatCode="ge" sourceLinked="1"/>
        <c:majorTickMark val="none"/>
        <c:minorTickMark val="none"/>
        <c:tickLblPos val="none"/>
        <c:crossAx val="249468400"/>
        <c:crosses val="autoZero"/>
        <c:auto val="1"/>
        <c:lblOffset val="100"/>
        <c:baseTimeUnit val="years"/>
      </c:dateAx>
      <c:valAx>
        <c:axId val="24946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46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243.26</c:v>
                </c:pt>
                <c:pt idx="1">
                  <c:v>251.51</c:v>
                </c:pt>
                <c:pt idx="2">
                  <c:v>233.84</c:v>
                </c:pt>
                <c:pt idx="3">
                  <c:v>239.77</c:v>
                </c:pt>
                <c:pt idx="4">
                  <c:v>238.49</c:v>
                </c:pt>
              </c:numCache>
            </c:numRef>
          </c:val>
          <c:extLst xmlns:c16r2="http://schemas.microsoft.com/office/drawing/2015/06/chart">
            <c:ext xmlns:c16="http://schemas.microsoft.com/office/drawing/2014/chart" uri="{C3380CC4-5D6E-409C-BE32-E72D297353CC}">
              <c16:uniqueId val="{00000000-D841-4930-8854-47AC7F0D41BF}"/>
            </c:ext>
          </c:extLst>
        </c:ser>
        <c:dLbls>
          <c:showLegendKey val="0"/>
          <c:showVal val="0"/>
          <c:showCatName val="0"/>
          <c:showSerName val="0"/>
          <c:showPercent val="0"/>
          <c:showBubbleSize val="0"/>
        </c:dLbls>
        <c:gapWidth val="150"/>
        <c:axId val="249469576"/>
        <c:axId val="24946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329.08</c:v>
                </c:pt>
                <c:pt idx="1">
                  <c:v>373.71</c:v>
                </c:pt>
                <c:pt idx="2">
                  <c:v>333.58</c:v>
                </c:pt>
                <c:pt idx="3">
                  <c:v>347.38</c:v>
                </c:pt>
                <c:pt idx="4">
                  <c:v>371.2</c:v>
                </c:pt>
              </c:numCache>
            </c:numRef>
          </c:val>
          <c:smooth val="0"/>
          <c:extLst xmlns:c16r2="http://schemas.microsoft.com/office/drawing/2015/06/chart">
            <c:ext xmlns:c16="http://schemas.microsoft.com/office/drawing/2014/chart" uri="{C3380CC4-5D6E-409C-BE32-E72D297353CC}">
              <c16:uniqueId val="{00000001-D841-4930-8854-47AC7F0D41BF}"/>
            </c:ext>
          </c:extLst>
        </c:ser>
        <c:dLbls>
          <c:showLegendKey val="0"/>
          <c:showVal val="0"/>
          <c:showCatName val="0"/>
          <c:showSerName val="0"/>
          <c:showPercent val="0"/>
          <c:showBubbleSize val="0"/>
        </c:dLbls>
        <c:marker val="1"/>
        <c:smooth val="0"/>
        <c:axId val="249469576"/>
        <c:axId val="249469968"/>
      </c:lineChart>
      <c:dateAx>
        <c:axId val="249469576"/>
        <c:scaling>
          <c:orientation val="minMax"/>
        </c:scaling>
        <c:delete val="1"/>
        <c:axPos val="b"/>
        <c:numFmt formatCode="ge" sourceLinked="1"/>
        <c:majorTickMark val="none"/>
        <c:minorTickMark val="none"/>
        <c:tickLblPos val="none"/>
        <c:crossAx val="249469968"/>
        <c:crosses val="autoZero"/>
        <c:auto val="1"/>
        <c:lblOffset val="100"/>
        <c:baseTimeUnit val="years"/>
      </c:dateAx>
      <c:valAx>
        <c:axId val="24946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46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I58" sqref="BI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　印南町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L3</v>
      </c>
      <c r="X8" s="48"/>
      <c r="Y8" s="48"/>
      <c r="Z8" s="48"/>
      <c r="AA8" s="48"/>
      <c r="AB8" s="48"/>
      <c r="AC8" s="48"/>
      <c r="AD8" s="49" t="str">
        <f>データ!$M$6</f>
        <v>非設置</v>
      </c>
      <c r="AE8" s="49"/>
      <c r="AF8" s="49"/>
      <c r="AG8" s="49"/>
      <c r="AH8" s="49"/>
      <c r="AI8" s="49"/>
      <c r="AJ8" s="49"/>
      <c r="AK8" s="3"/>
      <c r="AL8" s="50">
        <f>データ!S6</f>
        <v>8322</v>
      </c>
      <c r="AM8" s="50"/>
      <c r="AN8" s="50"/>
      <c r="AO8" s="50"/>
      <c r="AP8" s="50"/>
      <c r="AQ8" s="50"/>
      <c r="AR8" s="50"/>
      <c r="AS8" s="50"/>
      <c r="AT8" s="45">
        <f>データ!T6</f>
        <v>113.62</v>
      </c>
      <c r="AU8" s="45"/>
      <c r="AV8" s="45"/>
      <c r="AW8" s="45"/>
      <c r="AX8" s="45"/>
      <c r="AY8" s="45"/>
      <c r="AZ8" s="45"/>
      <c r="BA8" s="45"/>
      <c r="BB8" s="45">
        <f>データ!U6</f>
        <v>73.239999999999995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13.88</v>
      </c>
      <c r="Q10" s="45"/>
      <c r="R10" s="45"/>
      <c r="S10" s="45"/>
      <c r="T10" s="45"/>
      <c r="U10" s="45"/>
      <c r="V10" s="45"/>
      <c r="W10" s="45">
        <f>データ!Q6</f>
        <v>100</v>
      </c>
      <c r="X10" s="45"/>
      <c r="Y10" s="45"/>
      <c r="Z10" s="45"/>
      <c r="AA10" s="45"/>
      <c r="AB10" s="45"/>
      <c r="AC10" s="45"/>
      <c r="AD10" s="50">
        <f>データ!R6</f>
        <v>4900</v>
      </c>
      <c r="AE10" s="50"/>
      <c r="AF10" s="50"/>
      <c r="AG10" s="50"/>
      <c r="AH10" s="50"/>
      <c r="AI10" s="50"/>
      <c r="AJ10" s="50"/>
      <c r="AK10" s="2"/>
      <c r="AL10" s="50">
        <f>データ!V6</f>
        <v>1149</v>
      </c>
      <c r="AM10" s="50"/>
      <c r="AN10" s="50"/>
      <c r="AO10" s="50"/>
      <c r="AP10" s="50"/>
      <c r="AQ10" s="50"/>
      <c r="AR10" s="50"/>
      <c r="AS10" s="50"/>
      <c r="AT10" s="45">
        <f>データ!W6</f>
        <v>0.38</v>
      </c>
      <c r="AU10" s="45"/>
      <c r="AV10" s="45"/>
      <c r="AW10" s="45"/>
      <c r="AX10" s="45"/>
      <c r="AY10" s="45"/>
      <c r="AZ10" s="45"/>
      <c r="BA10" s="45"/>
      <c r="BB10" s="45">
        <f>データ!X6</f>
        <v>3023.68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44</v>
      </c>
      <c r="N86" s="26" t="s">
        <v>44</v>
      </c>
      <c r="O86" s="26" t="str">
        <f>データ!EO6</f>
        <v>【-】</v>
      </c>
    </row>
  </sheetData>
  <sheetProtection algorithmName="SHA-512" hashValue="Sv+gjzg4sdPpW2IGwLzOXo+ouoRVvEzJXQuhHFKuS0IOBKPEqEDCkVP/TY9JCpOBVMmdTnw8i+QOGIaw1EkZxw==" saltValue="hup5z8xWQh+Lj/tGruQbQ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303909</v>
      </c>
      <c r="D6" s="33">
        <f t="shared" si="3"/>
        <v>47</v>
      </c>
      <c r="E6" s="33">
        <f t="shared" si="3"/>
        <v>18</v>
      </c>
      <c r="F6" s="33">
        <f t="shared" si="3"/>
        <v>1</v>
      </c>
      <c r="G6" s="33">
        <f t="shared" si="3"/>
        <v>0</v>
      </c>
      <c r="H6" s="33" t="str">
        <f t="shared" si="3"/>
        <v>和歌山県　印南町</v>
      </c>
      <c r="I6" s="33" t="str">
        <f t="shared" si="3"/>
        <v>法非適用</v>
      </c>
      <c r="J6" s="33" t="str">
        <f t="shared" si="3"/>
        <v>下水道事業</v>
      </c>
      <c r="K6" s="33" t="str">
        <f t="shared" si="3"/>
        <v>個別排水処理</v>
      </c>
      <c r="L6" s="33" t="str">
        <f t="shared" si="3"/>
        <v>L3</v>
      </c>
      <c r="M6" s="33" t="str">
        <f t="shared" si="3"/>
        <v>非設置</v>
      </c>
      <c r="N6" s="34" t="str">
        <f t="shared" si="3"/>
        <v>-</v>
      </c>
      <c r="O6" s="34" t="str">
        <f t="shared" si="3"/>
        <v>該当数値なし</v>
      </c>
      <c r="P6" s="34">
        <f t="shared" si="3"/>
        <v>13.88</v>
      </c>
      <c r="Q6" s="34">
        <f t="shared" si="3"/>
        <v>100</v>
      </c>
      <c r="R6" s="34">
        <f t="shared" si="3"/>
        <v>4900</v>
      </c>
      <c r="S6" s="34">
        <f t="shared" si="3"/>
        <v>8322</v>
      </c>
      <c r="T6" s="34">
        <f t="shared" si="3"/>
        <v>113.62</v>
      </c>
      <c r="U6" s="34">
        <f t="shared" si="3"/>
        <v>73.239999999999995</v>
      </c>
      <c r="V6" s="34">
        <f t="shared" si="3"/>
        <v>1149</v>
      </c>
      <c r="W6" s="34">
        <f t="shared" si="3"/>
        <v>0.38</v>
      </c>
      <c r="X6" s="34">
        <f t="shared" si="3"/>
        <v>3023.68</v>
      </c>
      <c r="Y6" s="35">
        <f>IF(Y7="",NA(),Y7)</f>
        <v>100</v>
      </c>
      <c r="Z6" s="35">
        <f t="shared" ref="Z6:AH6" si="4">IF(Z7="",NA(),Z7)</f>
        <v>100</v>
      </c>
      <c r="AA6" s="35">
        <f t="shared" si="4"/>
        <v>99.83</v>
      </c>
      <c r="AB6" s="35">
        <f t="shared" si="4"/>
        <v>100</v>
      </c>
      <c r="AC6" s="35">
        <f t="shared" si="4"/>
        <v>70.790000000000006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760.12</v>
      </c>
      <c r="BL6" s="35">
        <f t="shared" si="7"/>
        <v>492.59</v>
      </c>
      <c r="BM6" s="35">
        <f t="shared" si="7"/>
        <v>503.8</v>
      </c>
      <c r="BN6" s="35">
        <f t="shared" si="7"/>
        <v>768.3</v>
      </c>
      <c r="BO6" s="35">
        <f t="shared" si="7"/>
        <v>918.36</v>
      </c>
      <c r="BP6" s="34" t="str">
        <f>IF(BP7="","",IF(BP7="-","【-】","【"&amp;SUBSTITUTE(TEXT(BP7,"#,##0.00"),"-","△")&amp;"】"))</f>
        <v>【860.68】</v>
      </c>
      <c r="BQ6" s="35">
        <f>IF(BQ7="",NA(),BQ7)</f>
        <v>71.459999999999994</v>
      </c>
      <c r="BR6" s="35">
        <f t="shared" ref="BR6:BZ6" si="8">IF(BR7="",NA(),BR7)</f>
        <v>69.44</v>
      </c>
      <c r="BS6" s="35">
        <f t="shared" si="8"/>
        <v>75.239999999999995</v>
      </c>
      <c r="BT6" s="35">
        <f t="shared" si="8"/>
        <v>73.62</v>
      </c>
      <c r="BU6" s="35">
        <f t="shared" si="8"/>
        <v>73.48</v>
      </c>
      <c r="BV6" s="35">
        <f t="shared" si="8"/>
        <v>50.17</v>
      </c>
      <c r="BW6" s="35">
        <f t="shared" si="8"/>
        <v>46.53</v>
      </c>
      <c r="BX6" s="35">
        <f t="shared" si="8"/>
        <v>51.58</v>
      </c>
      <c r="BY6" s="35">
        <f t="shared" si="8"/>
        <v>53.36</v>
      </c>
      <c r="BZ6" s="35">
        <f t="shared" si="8"/>
        <v>50.94</v>
      </c>
      <c r="CA6" s="34" t="str">
        <f>IF(CA7="","",IF(CA7="-","【-】","【"&amp;SUBSTITUTE(TEXT(CA7,"#,##0.00"),"-","△")&amp;"】"))</f>
        <v>【52.12】</v>
      </c>
      <c r="CB6" s="35">
        <f>IF(CB7="",NA(),CB7)</f>
        <v>243.26</v>
      </c>
      <c r="CC6" s="35">
        <f t="shared" ref="CC6:CK6" si="9">IF(CC7="",NA(),CC7)</f>
        <v>251.51</v>
      </c>
      <c r="CD6" s="35">
        <f t="shared" si="9"/>
        <v>233.84</v>
      </c>
      <c r="CE6" s="35">
        <f t="shared" si="9"/>
        <v>239.77</v>
      </c>
      <c r="CF6" s="35">
        <f t="shared" si="9"/>
        <v>238.49</v>
      </c>
      <c r="CG6" s="35">
        <f t="shared" si="9"/>
        <v>329.08</v>
      </c>
      <c r="CH6" s="35">
        <f t="shared" si="9"/>
        <v>373.71</v>
      </c>
      <c r="CI6" s="35">
        <f t="shared" si="9"/>
        <v>333.58</v>
      </c>
      <c r="CJ6" s="35">
        <f t="shared" si="9"/>
        <v>347.38</v>
      </c>
      <c r="CK6" s="35">
        <f t="shared" si="9"/>
        <v>371.2</v>
      </c>
      <c r="CL6" s="34" t="str">
        <f>IF(CL7="","",IF(CL7="-","【-】","【"&amp;SUBSTITUTE(TEXT(CL7,"#,##0.00"),"-","△")&amp;"】"))</f>
        <v>【299.14】</v>
      </c>
      <c r="CM6" s="35">
        <f>IF(CM7="",NA(),CM7)</f>
        <v>71.430000000000007</v>
      </c>
      <c r="CN6" s="35">
        <f t="shared" ref="CN6:CV6" si="10">IF(CN7="",NA(),CN7)</f>
        <v>71.430000000000007</v>
      </c>
      <c r="CO6" s="35">
        <f t="shared" si="10"/>
        <v>71.430000000000007</v>
      </c>
      <c r="CP6" s="35">
        <f t="shared" si="10"/>
        <v>71.430000000000007</v>
      </c>
      <c r="CQ6" s="35">
        <f t="shared" si="10"/>
        <v>71.430000000000007</v>
      </c>
      <c r="CR6" s="35">
        <f t="shared" si="10"/>
        <v>51.54</v>
      </c>
      <c r="CS6" s="35">
        <f t="shared" si="10"/>
        <v>44.84</v>
      </c>
      <c r="CT6" s="35">
        <f t="shared" si="10"/>
        <v>41.51</v>
      </c>
      <c r="CU6" s="35">
        <f t="shared" si="10"/>
        <v>49.31</v>
      </c>
      <c r="CV6" s="35">
        <f t="shared" si="10"/>
        <v>47.29</v>
      </c>
      <c r="CW6" s="34" t="str">
        <f>IF(CW7="","",IF(CW7="-","【-】","【"&amp;SUBSTITUTE(TEXT(CW7,"#,##0.00"),"-","△")&amp;"】"))</f>
        <v>【50.35】</v>
      </c>
      <c r="CX6" s="35">
        <f>IF(CX7="",NA(),CX7)</f>
        <v>6.35</v>
      </c>
      <c r="CY6" s="35">
        <f t="shared" ref="CY6:DG6" si="11">IF(CY7="",NA(),CY7)</f>
        <v>6.34</v>
      </c>
      <c r="CZ6" s="35">
        <f t="shared" si="11"/>
        <v>6.71</v>
      </c>
      <c r="DA6" s="35">
        <f t="shared" si="11"/>
        <v>6.61</v>
      </c>
      <c r="DB6" s="35">
        <f t="shared" si="11"/>
        <v>6.44</v>
      </c>
      <c r="DC6" s="35">
        <f t="shared" si="11"/>
        <v>71.599999999999994</v>
      </c>
      <c r="DD6" s="35">
        <f t="shared" si="11"/>
        <v>67.86</v>
      </c>
      <c r="DE6" s="35">
        <f t="shared" si="11"/>
        <v>68.72</v>
      </c>
      <c r="DF6" s="35">
        <f t="shared" si="11"/>
        <v>57.28</v>
      </c>
      <c r="DG6" s="35">
        <f t="shared" si="11"/>
        <v>57.74</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303909</v>
      </c>
      <c r="D7" s="37">
        <v>47</v>
      </c>
      <c r="E7" s="37">
        <v>18</v>
      </c>
      <c r="F7" s="37">
        <v>1</v>
      </c>
      <c r="G7" s="37">
        <v>0</v>
      </c>
      <c r="H7" s="37" t="s">
        <v>98</v>
      </c>
      <c r="I7" s="37" t="s">
        <v>99</v>
      </c>
      <c r="J7" s="37" t="s">
        <v>100</v>
      </c>
      <c r="K7" s="37" t="s">
        <v>101</v>
      </c>
      <c r="L7" s="37" t="s">
        <v>102</v>
      </c>
      <c r="M7" s="37" t="s">
        <v>103</v>
      </c>
      <c r="N7" s="38" t="s">
        <v>104</v>
      </c>
      <c r="O7" s="38" t="s">
        <v>105</v>
      </c>
      <c r="P7" s="38">
        <v>13.88</v>
      </c>
      <c r="Q7" s="38">
        <v>100</v>
      </c>
      <c r="R7" s="38">
        <v>4900</v>
      </c>
      <c r="S7" s="38">
        <v>8322</v>
      </c>
      <c r="T7" s="38">
        <v>113.62</v>
      </c>
      <c r="U7" s="38">
        <v>73.239999999999995</v>
      </c>
      <c r="V7" s="38">
        <v>1149</v>
      </c>
      <c r="W7" s="38">
        <v>0.38</v>
      </c>
      <c r="X7" s="38">
        <v>3023.68</v>
      </c>
      <c r="Y7" s="38">
        <v>100</v>
      </c>
      <c r="Z7" s="38">
        <v>100</v>
      </c>
      <c r="AA7" s="38">
        <v>99.83</v>
      </c>
      <c r="AB7" s="38">
        <v>100</v>
      </c>
      <c r="AC7" s="38">
        <v>70.790000000000006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760.12</v>
      </c>
      <c r="BL7" s="38">
        <v>492.59</v>
      </c>
      <c r="BM7" s="38">
        <v>503.8</v>
      </c>
      <c r="BN7" s="38">
        <v>768.3</v>
      </c>
      <c r="BO7" s="38">
        <v>918.36</v>
      </c>
      <c r="BP7" s="38">
        <v>860.68</v>
      </c>
      <c r="BQ7" s="38">
        <v>71.459999999999994</v>
      </c>
      <c r="BR7" s="38">
        <v>69.44</v>
      </c>
      <c r="BS7" s="38">
        <v>75.239999999999995</v>
      </c>
      <c r="BT7" s="38">
        <v>73.62</v>
      </c>
      <c r="BU7" s="38">
        <v>73.48</v>
      </c>
      <c r="BV7" s="38">
        <v>50.17</v>
      </c>
      <c r="BW7" s="38">
        <v>46.53</v>
      </c>
      <c r="BX7" s="38">
        <v>51.58</v>
      </c>
      <c r="BY7" s="38">
        <v>53.36</v>
      </c>
      <c r="BZ7" s="38">
        <v>50.94</v>
      </c>
      <c r="CA7" s="38">
        <v>52.12</v>
      </c>
      <c r="CB7" s="38">
        <v>243.26</v>
      </c>
      <c r="CC7" s="38">
        <v>251.51</v>
      </c>
      <c r="CD7" s="38">
        <v>233.84</v>
      </c>
      <c r="CE7" s="38">
        <v>239.77</v>
      </c>
      <c r="CF7" s="38">
        <v>238.49</v>
      </c>
      <c r="CG7" s="38">
        <v>329.08</v>
      </c>
      <c r="CH7" s="38">
        <v>373.71</v>
      </c>
      <c r="CI7" s="38">
        <v>333.58</v>
      </c>
      <c r="CJ7" s="38">
        <v>347.38</v>
      </c>
      <c r="CK7" s="38">
        <v>371.2</v>
      </c>
      <c r="CL7" s="38">
        <v>299.14</v>
      </c>
      <c r="CM7" s="38">
        <v>71.430000000000007</v>
      </c>
      <c r="CN7" s="38">
        <v>71.430000000000007</v>
      </c>
      <c r="CO7" s="38">
        <v>71.430000000000007</v>
      </c>
      <c r="CP7" s="38">
        <v>71.430000000000007</v>
      </c>
      <c r="CQ7" s="38">
        <v>71.430000000000007</v>
      </c>
      <c r="CR7" s="38">
        <v>51.54</v>
      </c>
      <c r="CS7" s="38">
        <v>44.84</v>
      </c>
      <c r="CT7" s="38">
        <v>41.51</v>
      </c>
      <c r="CU7" s="38">
        <v>49.31</v>
      </c>
      <c r="CV7" s="38">
        <v>47.29</v>
      </c>
      <c r="CW7" s="38">
        <v>50.35</v>
      </c>
      <c r="CX7" s="38">
        <v>6.35</v>
      </c>
      <c r="CY7" s="38">
        <v>6.34</v>
      </c>
      <c r="CZ7" s="38">
        <v>6.71</v>
      </c>
      <c r="DA7" s="38">
        <v>6.61</v>
      </c>
      <c r="DB7" s="38">
        <v>6.44</v>
      </c>
      <c r="DC7" s="38">
        <v>71.599999999999994</v>
      </c>
      <c r="DD7" s="38">
        <v>67.86</v>
      </c>
      <c r="DE7" s="38">
        <v>68.72</v>
      </c>
      <c r="DF7" s="38">
        <v>57.28</v>
      </c>
      <c r="DG7" s="38">
        <v>57.74</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inm307</cp:lastModifiedBy>
  <cp:lastPrinted>2020-01-17T02:55:01Z</cp:lastPrinted>
  <dcterms:created xsi:type="dcterms:W3CDTF">2019-12-05T05:32:01Z</dcterms:created>
  <dcterms:modified xsi:type="dcterms:W3CDTF">2020-01-17T02:55:04Z</dcterms:modified>
  <cp:category/>
</cp:coreProperties>
</file>